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alinvestcz-my.sharepoint.com/personal/lucie_lukasova_alinvest_cz/Documents/Dokumenty/00_Dokumenty/Výběrové řízení/2025/Alfagen/Montáže elektro/ZD/Příloha 5_Položkové rozpočty_montáže E/02_Svitky/"/>
    </mc:Choice>
  </mc:AlternateContent>
  <xr:revisionPtr revIDLastSave="137" documentId="13_ncr:1_{BE14CD00-3D67-4354-8082-465DAF2AAAE7}" xr6:coauthVersionLast="47" xr6:coauthVersionMax="47" xr10:uidLastSave="{9B1033CF-B443-4495-8FF9-A78F6996D86F}"/>
  <bookViews>
    <workbookView xWindow="2340" yWindow="825" windowWidth="27285" windowHeight="20115" activeTab="4" xr2:uid="{00000000-000D-0000-FFFF-FFFF00000000}"/>
  </bookViews>
  <sheets>
    <sheet name="LINEA 1 E 2" sheetId="1" r:id="rId1"/>
    <sheet name="LINEA 3 E 4" sheetId="2" r:id="rId2"/>
    <sheet name="MAIN DISTRIBUTION" sheetId="3" r:id="rId3"/>
    <sheet name="JB AND UNIT MACHINE" sheetId="4" r:id="rId4"/>
    <sheet name="TOTAL" sheetId="5" r:id="rId5"/>
  </sheets>
  <definedNames>
    <definedName name="_xlnm.Print_Area" localSheetId="4">TOTAL!$A$1:$K$63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5" l="1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G5" i="5"/>
  <c r="F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5" i="5"/>
  <c r="H36" i="5" l="1"/>
  <c r="I36" i="5" s="1"/>
  <c r="K36" i="5" s="1"/>
  <c r="H47" i="5"/>
  <c r="I47" i="5" s="1"/>
  <c r="K47" i="5" s="1"/>
  <c r="H15" i="5"/>
  <c r="I15" i="5" s="1"/>
  <c r="K15" i="5" s="1"/>
  <c r="H39" i="5"/>
  <c r="I39" i="5" s="1"/>
  <c r="K39" i="5" s="1"/>
  <c r="H23" i="5"/>
  <c r="I23" i="5" s="1"/>
  <c r="K23" i="5" s="1"/>
  <c r="H59" i="5"/>
  <c r="I59" i="5" s="1"/>
  <c r="K59" i="5" s="1"/>
  <c r="H35" i="5"/>
  <c r="I35" i="5" s="1"/>
  <c r="K35" i="5" s="1"/>
  <c r="H12" i="5"/>
  <c r="I12" i="5" s="1"/>
  <c r="K12" i="5" s="1"/>
  <c r="H11" i="5"/>
  <c r="I11" i="5" s="1"/>
  <c r="K11" i="5" s="1"/>
  <c r="H10" i="5"/>
  <c r="I10" i="5" s="1"/>
  <c r="K10" i="5" s="1"/>
  <c r="H27" i="5"/>
  <c r="I27" i="5" s="1"/>
  <c r="K27" i="5" s="1"/>
  <c r="H24" i="5"/>
  <c r="I24" i="5" s="1"/>
  <c r="K24" i="5" s="1"/>
  <c r="H48" i="5"/>
  <c r="I48" i="5" s="1"/>
  <c r="K48" i="5" s="1"/>
  <c r="H28" i="5"/>
  <c r="I28" i="5" s="1"/>
  <c r="K28" i="5" s="1"/>
  <c r="H16" i="5"/>
  <c r="I16" i="5" s="1"/>
  <c r="K16" i="5" s="1"/>
  <c r="H50" i="5"/>
  <c r="I50" i="5" s="1"/>
  <c r="K50" i="5" s="1"/>
  <c r="H38" i="5"/>
  <c r="I38" i="5" s="1"/>
  <c r="K38" i="5" s="1"/>
  <c r="H26" i="5"/>
  <c r="I26" i="5" s="1"/>
  <c r="K26" i="5" s="1"/>
  <c r="H14" i="5"/>
  <c r="I14" i="5" s="1"/>
  <c r="K14" i="5" s="1"/>
  <c r="H49" i="5"/>
  <c r="I49" i="5" s="1"/>
  <c r="K49" i="5" s="1"/>
  <c r="H37" i="5"/>
  <c r="I37" i="5" s="1"/>
  <c r="K37" i="5" s="1"/>
  <c r="H25" i="5"/>
  <c r="I25" i="5" s="1"/>
  <c r="K25" i="5" s="1"/>
  <c r="H13" i="5"/>
  <c r="I13" i="5" s="1"/>
  <c r="K13" i="5" s="1"/>
  <c r="H51" i="5"/>
  <c r="I51" i="5" s="1"/>
  <c r="K51" i="5" s="1"/>
  <c r="H62" i="5"/>
  <c r="I62" i="5" s="1"/>
  <c r="K62" i="5" s="1"/>
  <c r="H55" i="5"/>
  <c r="I55" i="5" s="1"/>
  <c r="K55" i="5" s="1"/>
  <c r="H43" i="5"/>
  <c r="I43" i="5" s="1"/>
  <c r="K43" i="5" s="1"/>
  <c r="H31" i="5"/>
  <c r="I31" i="5" s="1"/>
  <c r="K31" i="5" s="1"/>
  <c r="H19" i="5"/>
  <c r="I19" i="5" s="1"/>
  <c r="K19" i="5" s="1"/>
  <c r="H7" i="5"/>
  <c r="I7" i="5" s="1"/>
  <c r="K7" i="5" s="1"/>
  <c r="H30" i="5"/>
  <c r="I30" i="5" s="1"/>
  <c r="K30" i="5" s="1"/>
  <c r="H18" i="5"/>
  <c r="I18" i="5" s="1"/>
  <c r="K18" i="5" s="1"/>
  <c r="H6" i="5"/>
  <c r="I6" i="5" s="1"/>
  <c r="K6" i="5" s="1"/>
  <c r="H53" i="5"/>
  <c r="I53" i="5" s="1"/>
  <c r="K53" i="5" s="1"/>
  <c r="H41" i="5"/>
  <c r="I41" i="5" s="1"/>
  <c r="K41" i="5" s="1"/>
  <c r="H29" i="5"/>
  <c r="I29" i="5" s="1"/>
  <c r="K29" i="5" s="1"/>
  <c r="H17" i="5"/>
  <c r="I17" i="5" s="1"/>
  <c r="K17" i="5" s="1"/>
  <c r="H56" i="5"/>
  <c r="I56" i="5" s="1"/>
  <c r="K56" i="5" s="1"/>
  <c r="H44" i="5"/>
  <c r="I44" i="5" s="1"/>
  <c r="K44" i="5" s="1"/>
  <c r="H32" i="5"/>
  <c r="I32" i="5" s="1"/>
  <c r="K32" i="5" s="1"/>
  <c r="H20" i="5"/>
  <c r="I20" i="5" s="1"/>
  <c r="K20" i="5" s="1"/>
  <c r="H8" i="5"/>
  <c r="I8" i="5" s="1"/>
  <c r="K8" i="5" s="1"/>
  <c r="H54" i="5"/>
  <c r="I54" i="5" s="1"/>
  <c r="K54" i="5" s="1"/>
  <c r="H42" i="5"/>
  <c r="I42" i="5" s="1"/>
  <c r="K42" i="5" s="1"/>
  <c r="H60" i="5"/>
  <c r="I60" i="5" s="1"/>
  <c r="K60" i="5" s="1"/>
  <c r="H58" i="5"/>
  <c r="I58" i="5" s="1"/>
  <c r="K58" i="5" s="1"/>
  <c r="H46" i="5"/>
  <c r="I46" i="5" s="1"/>
  <c r="K46" i="5" s="1"/>
  <c r="H34" i="5"/>
  <c r="I34" i="5" s="1"/>
  <c r="K34" i="5" s="1"/>
  <c r="H22" i="5"/>
  <c r="I22" i="5" s="1"/>
  <c r="K22" i="5" s="1"/>
  <c r="H57" i="5"/>
  <c r="I57" i="5" s="1"/>
  <c r="K57" i="5" s="1"/>
  <c r="H45" i="5"/>
  <c r="I45" i="5" s="1"/>
  <c r="K45" i="5" s="1"/>
  <c r="H33" i="5"/>
  <c r="I33" i="5" s="1"/>
  <c r="K33" i="5" s="1"/>
  <c r="H21" i="5"/>
  <c r="I21" i="5" s="1"/>
  <c r="K21" i="5" s="1"/>
  <c r="H9" i="5"/>
  <c r="I9" i="5" s="1"/>
  <c r="K9" i="5" s="1"/>
  <c r="H52" i="5"/>
  <c r="I52" i="5" s="1"/>
  <c r="K52" i="5" s="1"/>
  <c r="H40" i="5"/>
  <c r="I40" i="5" s="1"/>
  <c r="K40" i="5" s="1"/>
  <c r="H5" i="5"/>
  <c r="I5" i="5" s="1"/>
  <c r="K5" i="5" s="1"/>
  <c r="H61" i="5"/>
  <c r="I61" i="5" s="1"/>
  <c r="K61" i="5" s="1"/>
  <c r="K63" i="5" l="1"/>
</calcChain>
</file>

<file path=xl/sharedStrings.xml><?xml version="1.0" encoding="utf-8"?>
<sst xmlns="http://schemas.openxmlformats.org/spreadsheetml/2006/main" count="500" uniqueCount="164">
  <si>
    <t>Code</t>
  </si>
  <si>
    <t>Description</t>
  </si>
  <si>
    <t>UM</t>
  </si>
  <si>
    <t>QTY</t>
  </si>
  <si>
    <t>F3600Z</t>
  </si>
  <si>
    <t>31L39600Z</t>
  </si>
  <si>
    <t>GAMMA-PI CAN. FOR 600x75 mm. 3 m, GALVANIZED</t>
  </si>
  <si>
    <t>GAMMA-PI COVER CAN 600 mm. 3 m, GALVANIZED</t>
  </si>
  <si>
    <t>PZ</t>
  </si>
  <si>
    <t>F3400Z</t>
  </si>
  <si>
    <t>31L39400Z</t>
  </si>
  <si>
    <t>GAMMA-PI CAN. FOR 400x75 mm. 3 m, GALVANIZED</t>
  </si>
  <si>
    <t>GAMMA-PI COVER CAN 400 mm. 3 m, GALVANIZED</t>
  </si>
  <si>
    <t>F3300Z</t>
  </si>
  <si>
    <t>31L3900Z</t>
  </si>
  <si>
    <t>GAMMA-PI CAN. FOR 300x75 mm. 3 m, GALVANIZED</t>
  </si>
  <si>
    <t>GAMMA-PI COVER CAN 300 mm. 3 m, GALVANIZED</t>
  </si>
  <si>
    <t>F3200Z</t>
  </si>
  <si>
    <t>31L39200Z</t>
  </si>
  <si>
    <t>GAMMA-PI CAN. FOR 200x75 mm. 3 m, GALVANIZED</t>
  </si>
  <si>
    <t>GAMMA-PI COVER CAN 200 mm. 3 m, GALVANIZED</t>
  </si>
  <si>
    <t xml:space="preserve">F3150Z </t>
  </si>
  <si>
    <t>31L39150Z</t>
  </si>
  <si>
    <t>GAMMA-PI CAN. FOR 150x75 mm. 3 m, GALVANIZED</t>
  </si>
  <si>
    <t>GAMMA-PI COVER CAN 150 mm. 3 m, GALVANIZED</t>
  </si>
  <si>
    <t>AV600Z</t>
  </si>
  <si>
    <t>AI600Z</t>
  </si>
  <si>
    <t>GAMMA-PI DRIVATION LAT.T 600x75 mm. GALVANIZED</t>
  </si>
  <si>
    <t>GAMMA-PI CURVE PI.90° 600x75 mm C/C. GALVANIZED</t>
  </si>
  <si>
    <t>AV400Z</t>
  </si>
  <si>
    <t>AI400Z</t>
  </si>
  <si>
    <t>GAMMA-PI CURVE PI.90° 400x75 mm C/C. GALVANIZED</t>
  </si>
  <si>
    <t>GAMMA-PI CURVE PI.90° 300x75 mm C/C. GALVANIZED</t>
  </si>
  <si>
    <t>AI300Z</t>
  </si>
  <si>
    <t>GAMMA-PI DRIVATION LAT.T 400x75 mm. GALVANIZED</t>
  </si>
  <si>
    <t>AV200Z</t>
  </si>
  <si>
    <t>GAMMA-PI DRIVATION LAT.T 200x75 mm. GALVANIZED</t>
  </si>
  <si>
    <t>AI200Z</t>
  </si>
  <si>
    <t>GAMMA-PI CURVE PI.90° 200x75 mm C/C. GALVANIZED</t>
  </si>
  <si>
    <t>/</t>
  </si>
  <si>
    <t>GAMMA-PI CAN. FOR 600x100 mm. 3 m, GALVANIZED</t>
  </si>
  <si>
    <t>GAMMA-PI CURVE PI.90° 600x100 mm C/C. GALVANIZED</t>
  </si>
  <si>
    <t>GAMMA-PI DRIVATION LAT.T 600x100 mm. GALVANIZED</t>
  </si>
  <si>
    <t>AM600Z</t>
  </si>
  <si>
    <t>AP600Z</t>
  </si>
  <si>
    <t>GAMMA-PI CURVE DISC.90° 600x75 mm. GALVANIZED</t>
  </si>
  <si>
    <t>GAMMA-PI CURVE SAL.90° 600x75 mm. GALVANIZED</t>
  </si>
  <si>
    <t>AP400Z</t>
  </si>
  <si>
    <t>GAMMA-PI CURVE DISC.90° 400x75 mm. GALVANIZED</t>
  </si>
  <si>
    <t>AI150Z</t>
  </si>
  <si>
    <t>GAMMA-PI CURVE PI.90° 150x75 mm C/C. GALVANIZED</t>
  </si>
  <si>
    <t>AP300Z</t>
  </si>
  <si>
    <t>GAMMA-PI CURVE DISC.90° 300x75 mm. GALVANIZED</t>
  </si>
  <si>
    <t>GAMMA-PI CURVE DISC.90° 200x75 mm. GALVANIZED</t>
  </si>
  <si>
    <t>AP200Z</t>
  </si>
  <si>
    <t>GAMMA-PI CURVE SAL.90° 200x75 mm. GALVANIZED</t>
  </si>
  <si>
    <t>AM200Z</t>
  </si>
  <si>
    <t>AM400Z</t>
  </si>
  <si>
    <t>GAMMA-PI CURVE SAL.90° 400x75 mm. GALVANIZED</t>
  </si>
  <si>
    <t>GAMMA-PI CURVE SAL.90° 600x100 mm. GALVANIZED</t>
  </si>
  <si>
    <t>GAMMA-PI CURVE DISC.90° 600x100 mm. GALVANIZED</t>
  </si>
  <si>
    <t>03M15040Z</t>
  </si>
  <si>
    <t xml:space="preserve">GAMMA-PI STRUT BRACKE 170 mm </t>
  </si>
  <si>
    <t>03M40040Z</t>
  </si>
  <si>
    <t xml:space="preserve">GAMMA-PI STRUT BRACKE 420 mm </t>
  </si>
  <si>
    <t>S. SUPPORT - PROFILES. FF 41x41 mm S= 2,5 mm. L= 3 m</t>
  </si>
  <si>
    <t>GAMMA-PI STRUT BRACKE L 200</t>
  </si>
  <si>
    <t>X9S75Z</t>
  </si>
  <si>
    <t>RID. L 75 mm</t>
  </si>
  <si>
    <t>X9A71Z</t>
  </si>
  <si>
    <t>X9A72Z</t>
  </si>
  <si>
    <t>CURVE 75 mm x 1 m</t>
  </si>
  <si>
    <t>RECTILINEAR 100 mm x 3 m</t>
  </si>
  <si>
    <t>RECTILINEAR  75 mm x 3 m</t>
  </si>
  <si>
    <t>RECTILINEAR  100 mm x 3 m</t>
  </si>
  <si>
    <t>S.SUPPORT BOLT T.A M10x30 DACROMAT</t>
  </si>
  <si>
    <t>QUICK PLUG</t>
  </si>
  <si>
    <t>F3100Z</t>
  </si>
  <si>
    <t>31L39100Z</t>
  </si>
  <si>
    <t>GAMMA-PI DRIVATION LAT.T 200x75 GALVANIZED</t>
  </si>
  <si>
    <t>GAMMA-PI CURVE DESCEND 90°200x75 ZI</t>
  </si>
  <si>
    <t>GAMMA-PI CURVE SAL.90°200x75 C/C ZI</t>
  </si>
  <si>
    <t>AV100Z</t>
  </si>
  <si>
    <t>GAMMA-PI DRIVATION LAT.T 100x75 GALVANIZED</t>
  </si>
  <si>
    <t>AP100Z</t>
  </si>
  <si>
    <t>GAMMA-PI CURVE DESCEND 90°100x75 ZI</t>
  </si>
  <si>
    <t>AM100Z</t>
  </si>
  <si>
    <t>GAMMA-PI CURVE SAL.90°100x75 C/C ZI</t>
  </si>
  <si>
    <t>03M10040Z</t>
  </si>
  <si>
    <t>GAMMA-PI BRAKET L.120 GALVANIZED</t>
  </si>
  <si>
    <t>03M20040Z</t>
  </si>
  <si>
    <t>GAMMA-PI BRAKET L.220 GALVANIZED</t>
  </si>
  <si>
    <t>S.SUPPORT-BOLT T.A M10X30 DACROMET</t>
  </si>
  <si>
    <t>X9G71Z</t>
  </si>
  <si>
    <t>GAMMA-PI PLATE GIUNZ.CAN.75mm GALVANIZED</t>
  </si>
  <si>
    <t>03V1M610Z</t>
  </si>
  <si>
    <t>GAMMA-PI BOLT 6MA x 10MM GALVANIZED</t>
  </si>
  <si>
    <t>343730</t>
  </si>
  <si>
    <t>GAMMA-PI COVER CAN.200mm 3 m GALVANIZED</t>
  </si>
  <si>
    <t>GAMMA-PI CAN.FOR. 200X75 3 m GALVANIZED</t>
  </si>
  <si>
    <t>GAMMA-PI COVER CAN.100mm3 m GALVANIZED</t>
  </si>
  <si>
    <t>GAMMA-PI CAN.FOR. 100X75 3 m GALVANIZED</t>
  </si>
  <si>
    <t>X9G74Z</t>
  </si>
  <si>
    <t>MULTIFUNTION JOINTS 75 mm</t>
  </si>
  <si>
    <t>QTY1</t>
  </si>
  <si>
    <t>QTY2</t>
  </si>
  <si>
    <t>QTY3</t>
  </si>
  <si>
    <t>QTY4</t>
  </si>
  <si>
    <t>TOTAL BILL OF MATERIALS TO BUY  FOR 4 LINE</t>
  </si>
  <si>
    <t xml:space="preserve">BILL OF MATERIALS TO BUY  - LINE 1 AND LINE 2 </t>
  </si>
  <si>
    <t>BILL OF MATERIALS TO BUY  - LINE 3 AND LINE 4</t>
  </si>
  <si>
    <t>BILL OF MATERIALS TO BUY  - MAIN DISTRIBUTION</t>
  </si>
  <si>
    <t>BILL OF MATERIALS TO BUY  -  JB AND UNIT MACHINE</t>
  </si>
  <si>
    <t>CELKEM</t>
  </si>
  <si>
    <t>Cena celkem Kč bez DPH</t>
  </si>
  <si>
    <t>Svitky - Launders_filter_boxes_Material Duct</t>
  </si>
  <si>
    <t>Cena jednotková Kč bez DPH/m</t>
  </si>
  <si>
    <t xml:space="preserve"> CAN. FOR 600x75 mm. 3 m, GALVANIZED</t>
  </si>
  <si>
    <t xml:space="preserve"> STRUT BRACKE L 200</t>
  </si>
  <si>
    <t xml:space="preserve"> CAN. FOR 600x100 mm. 3 m, GALVANIZED</t>
  </si>
  <si>
    <t>CURVE PI.90° 600x100 mm C/C. GALVANIZED</t>
  </si>
  <si>
    <t xml:space="preserve"> DRIVATION LAT.T 600x100 mm. GALVANIZED</t>
  </si>
  <si>
    <t xml:space="preserve"> CURVE DISC.90° 600x100 mm. GALVANIZED</t>
  </si>
  <si>
    <t>CURVE SAL.90° 600x100 mm. GALVANIZED</t>
  </si>
  <si>
    <t xml:space="preserve"> BRAKET L.120 GALVANIZED</t>
  </si>
  <si>
    <t xml:space="preserve"> STRUT BRACKE 170 mm </t>
  </si>
  <si>
    <t xml:space="preserve"> BRAKET L.220 GALVANIZED</t>
  </si>
  <si>
    <t xml:space="preserve"> STRUT BRACKE 420 mm </t>
  </si>
  <si>
    <t xml:space="preserve"> BOLT 6MA x 10MM GALVANIZED</t>
  </si>
  <si>
    <t xml:space="preserve"> COVER CAN 300 mm. 3 m, GALVANIZED</t>
  </si>
  <si>
    <t>COVER CAN.100mm3 m GALVANIZED</t>
  </si>
  <si>
    <t>COVER CAN 150 mm. 3 m, GALVANIZED</t>
  </si>
  <si>
    <t xml:space="preserve"> COVER CAN 200 mm. 3 m, GALVANIZED</t>
  </si>
  <si>
    <t>COVER CAN.200mm 3 m GALVANIZED</t>
  </si>
  <si>
    <t xml:space="preserve"> COVER CAN 400 mm. 3 m, GALVANIZED</t>
  </si>
  <si>
    <t>COVER CAN 600 mm. 3 m, GALVANIZED</t>
  </si>
  <si>
    <t xml:space="preserve"> CURVE PI.90° 150x75 mm C/C. GALVANIZED</t>
  </si>
  <si>
    <t>CURVE PI.90° 200x75 mm C/C. GALVANIZED</t>
  </si>
  <si>
    <t>CURVE PI.90° 300x75 mm C/C. GALVANIZED</t>
  </si>
  <si>
    <t>CURVE PI.90° 400x75 mm C/C. GALVANIZED</t>
  </si>
  <si>
    <t xml:space="preserve"> CURVE PI.90° 600x75 mm C/C. GALVANIZED</t>
  </si>
  <si>
    <t>CURVE SAL.90°100x75 C/C ZI</t>
  </si>
  <si>
    <t xml:space="preserve"> CURVE SAL.90° 200x75 mm. GALVANIZED</t>
  </si>
  <si>
    <t xml:space="preserve"> CURVE SAL.90°200x75 C/C ZI</t>
  </si>
  <si>
    <t xml:space="preserve"> CURVE SAL.90° 400x75 mm. GALVANIZED</t>
  </si>
  <si>
    <t xml:space="preserve"> CURVE SAL.90° 600x75 mm. GALVANIZED</t>
  </si>
  <si>
    <t>CURVE DESCEND 90°100x75 ZI</t>
  </si>
  <si>
    <t>CURVE DISC.90° 200x75 mm. GALVANIZED</t>
  </si>
  <si>
    <t>CURVE DESCEND 90°200x75 ZI</t>
  </si>
  <si>
    <t xml:space="preserve"> CURVE DISC.90° 300x75 mm. GALVANIZED</t>
  </si>
  <si>
    <t xml:space="preserve"> CURVE DISC.90° 400x75 mm. GALVANIZED</t>
  </si>
  <si>
    <t xml:space="preserve"> CURVE DISC.90° 600x75 mm. GALVANIZED</t>
  </si>
  <si>
    <t xml:space="preserve"> DRIVATION LAT.T 100x75 GALVANIZED</t>
  </si>
  <si>
    <t>DRIVATION LAT.T 200x75 mm. GALVANIZED</t>
  </si>
  <si>
    <t>DRIVATION LAT.T 200x75 GALVANIZED</t>
  </si>
  <si>
    <t>DRIVATION LAT.T 400x75 mm. GALVANIZED</t>
  </si>
  <si>
    <t xml:space="preserve"> DRIVATION LAT.T 600x75 mm. GALVANIZED</t>
  </si>
  <si>
    <t>CAN.FOR. 100X75 3 m GALVANIZED</t>
  </si>
  <si>
    <t xml:space="preserve"> CAN. FOR 150x75 mm. 3 m, GALVANIZED</t>
  </si>
  <si>
    <t xml:space="preserve"> CAN. FOR 200x75 mm. 3 m, GALVANIZED</t>
  </si>
  <si>
    <t xml:space="preserve"> CAN.FOR. 200X75 3 m GALVANIZED</t>
  </si>
  <si>
    <t xml:space="preserve"> CAN. FOR 300x75 mm. 3 m, GALVANIZED</t>
  </si>
  <si>
    <t>CAN. FOR 400x75 mm. 3 m, GALVANIZED</t>
  </si>
  <si>
    <t xml:space="preserve"> PLATE GIUNZ.CAN.75mm GALVANIZED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</si>
</sst>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580854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00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 applyAlignment="1">
      <alignment horizontal="center"/>
    </xf>
    <xf numFmtId="0" fontId="2" fillId="0" borderId="3" xfId="0" applyFont="1" applyBorder="1"/>
    <xf numFmtId="0" fontId="0" fillId="0" borderId="7" xfId="0" applyBorder="1"/>
    <xf numFmtId="0" fontId="0" fillId="2" borderId="8" xfId="0" applyFill="1" applyBorder="1"/>
    <xf numFmtId="0" fontId="0" fillId="0" borderId="9" xfId="0" applyBorder="1"/>
    <xf numFmtId="0" fontId="0" fillId="2" borderId="10" xfId="0" applyFill="1" applyBorder="1"/>
    <xf numFmtId="0" fontId="0" fillId="3" borderId="10" xfId="0" applyFill="1" applyBorder="1"/>
    <xf numFmtId="0" fontId="0" fillId="4" borderId="10" xfId="0" applyFill="1" applyBorder="1"/>
    <xf numFmtId="0" fontId="0" fillId="5" borderId="10" xfId="0" applyFill="1" applyBorder="1"/>
    <xf numFmtId="0" fontId="0" fillId="6" borderId="10" xfId="0" applyFill="1" applyBorder="1"/>
    <xf numFmtId="0" fontId="0" fillId="0" borderId="10" xfId="0" applyBorder="1"/>
    <xf numFmtId="0" fontId="0" fillId="0" borderId="9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/>
    <xf numFmtId="0" fontId="0" fillId="0" borderId="12" xfId="0" applyBorder="1" applyAlignment="1">
      <alignment horizontal="center" vertical="center"/>
    </xf>
    <xf numFmtId="0" fontId="0" fillId="0" borderId="13" xfId="0" applyBorder="1"/>
    <xf numFmtId="0" fontId="0" fillId="0" borderId="11" xfId="0" applyBorder="1"/>
    <xf numFmtId="0" fontId="0" fillId="0" borderId="12" xfId="0" applyBorder="1" applyAlignment="1">
      <alignment horizontal="center"/>
    </xf>
    <xf numFmtId="0" fontId="0" fillId="7" borderId="10" xfId="0" applyFill="1" applyBorder="1"/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7" borderId="8" xfId="0" applyFill="1" applyBorder="1"/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/>
    <xf numFmtId="0" fontId="0" fillId="0" borderId="15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14" xfId="0" applyFont="1" applyBorder="1" applyAlignment="1">
      <alignment horizontal="center" vertical="top"/>
    </xf>
    <xf numFmtId="0" fontId="1" fillId="0" borderId="14" xfId="0" applyFont="1" applyBorder="1" applyAlignment="1">
      <alignment horizontal="left" vertical="top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/>
    <xf numFmtId="4" fontId="3" fillId="0" borderId="22" xfId="0" applyNumberFormat="1" applyFont="1" applyBorder="1"/>
    <xf numFmtId="4" fontId="0" fillId="0" borderId="2" xfId="0" applyNumberFormat="1" applyBorder="1"/>
    <xf numFmtId="0" fontId="0" fillId="0" borderId="23" xfId="0" applyBorder="1"/>
    <xf numFmtId="0" fontId="3" fillId="0" borderId="26" xfId="0" applyFont="1" applyBorder="1"/>
    <xf numFmtId="0" fontId="0" fillId="0" borderId="27" xfId="0" applyBorder="1"/>
    <xf numFmtId="0" fontId="0" fillId="0" borderId="27" xfId="0" applyBorder="1" applyAlignment="1">
      <alignment horizontal="center"/>
    </xf>
    <xf numFmtId="4" fontId="0" fillId="0" borderId="1" xfId="0" applyNumberFormat="1" applyBorder="1"/>
    <xf numFmtId="4" fontId="0" fillId="0" borderId="8" xfId="0" applyNumberFormat="1" applyBorder="1"/>
    <xf numFmtId="4" fontId="0" fillId="0" borderId="10" xfId="0" applyNumberFormat="1" applyBorder="1"/>
    <xf numFmtId="4" fontId="0" fillId="0" borderId="12" xfId="0" applyNumberFormat="1" applyBorder="1"/>
    <xf numFmtId="4" fontId="0" fillId="0" borderId="13" xfId="0" applyNumberFormat="1" applyBorder="1"/>
    <xf numFmtId="0" fontId="4" fillId="0" borderId="0" xfId="0" applyFont="1"/>
    <xf numFmtId="0" fontId="0" fillId="0" borderId="24" xfId="0" applyBorder="1" applyAlignment="1">
      <alignment horizontal="center" wrapText="1"/>
    </xf>
    <xf numFmtId="0" fontId="0" fillId="0" borderId="25" xfId="0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00CC"/>
      <color rgb="FF58085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1"/>
  <sheetViews>
    <sheetView view="pageBreakPreview" zoomScaleNormal="100" zoomScaleSheetLayoutView="100" workbookViewId="0">
      <selection activeCell="E17" sqref="E17"/>
    </sheetView>
  </sheetViews>
  <sheetFormatPr defaultRowHeight="15" x14ac:dyDescent="0.25"/>
  <cols>
    <col min="1" max="1" width="12.140625" customWidth="1"/>
    <col min="2" max="2" width="51.140625" customWidth="1"/>
  </cols>
  <sheetData>
    <row r="1" spans="1:5" ht="19.5" thickBot="1" x14ac:dyDescent="0.35">
      <c r="A1" s="10" t="s">
        <v>109</v>
      </c>
      <c r="B1" s="7"/>
      <c r="C1" s="7"/>
      <c r="D1" s="7"/>
      <c r="E1" s="8"/>
    </row>
    <row r="2" spans="1:5" ht="15.75" thickBot="1" x14ac:dyDescent="0.3">
      <c r="A2" s="34" t="s">
        <v>0</v>
      </c>
      <c r="B2" s="34" t="s">
        <v>1</v>
      </c>
      <c r="C2" s="36" t="s">
        <v>2</v>
      </c>
      <c r="D2" s="36" t="s">
        <v>3</v>
      </c>
      <c r="E2" s="34"/>
    </row>
    <row r="3" spans="1:5" x14ac:dyDescent="0.25">
      <c r="A3" s="11" t="s">
        <v>4</v>
      </c>
      <c r="B3" s="1" t="s">
        <v>6</v>
      </c>
      <c r="C3" s="4" t="s">
        <v>8</v>
      </c>
      <c r="D3" s="4">
        <v>48</v>
      </c>
      <c r="E3" s="12"/>
    </row>
    <row r="4" spans="1:5" x14ac:dyDescent="0.25">
      <c r="A4" s="13" t="s">
        <v>5</v>
      </c>
      <c r="B4" s="2" t="s">
        <v>7</v>
      </c>
      <c r="C4" s="5" t="s">
        <v>8</v>
      </c>
      <c r="D4" s="5">
        <v>48</v>
      </c>
      <c r="E4" s="14"/>
    </row>
    <row r="5" spans="1:5" x14ac:dyDescent="0.25">
      <c r="A5" s="13" t="s">
        <v>9</v>
      </c>
      <c r="B5" s="2" t="s">
        <v>11</v>
      </c>
      <c r="C5" s="5" t="s">
        <v>8</v>
      </c>
      <c r="D5" s="5">
        <v>1</v>
      </c>
      <c r="E5" s="15"/>
    </row>
    <row r="6" spans="1:5" x14ac:dyDescent="0.25">
      <c r="A6" s="13" t="s">
        <v>10</v>
      </c>
      <c r="B6" s="2" t="s">
        <v>12</v>
      </c>
      <c r="C6" s="5" t="s">
        <v>8</v>
      </c>
      <c r="D6" s="5">
        <v>1</v>
      </c>
      <c r="E6" s="15"/>
    </row>
    <row r="7" spans="1:5" x14ac:dyDescent="0.25">
      <c r="A7" s="13" t="s">
        <v>13</v>
      </c>
      <c r="B7" s="2" t="s">
        <v>15</v>
      </c>
      <c r="C7" s="5" t="s">
        <v>8</v>
      </c>
      <c r="D7" s="5">
        <v>12</v>
      </c>
      <c r="E7" s="16"/>
    </row>
    <row r="8" spans="1:5" x14ac:dyDescent="0.25">
      <c r="A8" s="13" t="s">
        <v>14</v>
      </c>
      <c r="B8" s="2" t="s">
        <v>16</v>
      </c>
      <c r="C8" s="5" t="s">
        <v>8</v>
      </c>
      <c r="D8" s="5">
        <v>12</v>
      </c>
      <c r="E8" s="16"/>
    </row>
    <row r="9" spans="1:5" x14ac:dyDescent="0.25">
      <c r="A9" s="13" t="s">
        <v>17</v>
      </c>
      <c r="B9" s="2" t="s">
        <v>19</v>
      </c>
      <c r="C9" s="5" t="s">
        <v>8</v>
      </c>
      <c r="D9" s="5">
        <v>14</v>
      </c>
      <c r="E9" s="17"/>
    </row>
    <row r="10" spans="1:5" x14ac:dyDescent="0.25">
      <c r="A10" s="13" t="s">
        <v>18</v>
      </c>
      <c r="B10" s="2" t="s">
        <v>20</v>
      </c>
      <c r="C10" s="5" t="s">
        <v>8</v>
      </c>
      <c r="D10" s="5">
        <v>14</v>
      </c>
      <c r="E10" s="17"/>
    </row>
    <row r="11" spans="1:5" x14ac:dyDescent="0.25">
      <c r="A11" s="13" t="s">
        <v>21</v>
      </c>
      <c r="B11" s="2" t="s">
        <v>23</v>
      </c>
      <c r="C11" s="5" t="s">
        <v>8</v>
      </c>
      <c r="D11" s="5">
        <v>20</v>
      </c>
      <c r="E11" s="18"/>
    </row>
    <row r="12" spans="1:5" x14ac:dyDescent="0.25">
      <c r="A12" s="13" t="s">
        <v>22</v>
      </c>
      <c r="B12" s="2" t="s">
        <v>24</v>
      </c>
      <c r="C12" s="5" t="s">
        <v>8</v>
      </c>
      <c r="D12" s="5">
        <v>20</v>
      </c>
      <c r="E12" s="18"/>
    </row>
    <row r="13" spans="1:5" x14ac:dyDescent="0.25">
      <c r="A13" s="13"/>
      <c r="B13" s="2"/>
      <c r="C13" s="5"/>
      <c r="D13" s="5"/>
      <c r="E13" s="19"/>
    </row>
    <row r="14" spans="1:5" x14ac:dyDescent="0.25">
      <c r="A14" s="13" t="s">
        <v>25</v>
      </c>
      <c r="B14" s="2" t="s">
        <v>27</v>
      </c>
      <c r="C14" s="5" t="s">
        <v>8</v>
      </c>
      <c r="D14" s="5">
        <v>8</v>
      </c>
      <c r="E14" s="14"/>
    </row>
    <row r="15" spans="1:5" x14ac:dyDescent="0.25">
      <c r="A15" s="13" t="s">
        <v>26</v>
      </c>
      <c r="B15" s="2" t="s">
        <v>28</v>
      </c>
      <c r="C15" s="5" t="s">
        <v>8</v>
      </c>
      <c r="D15" s="5">
        <v>5</v>
      </c>
      <c r="E15" s="14"/>
    </row>
    <row r="16" spans="1:5" x14ac:dyDescent="0.25">
      <c r="A16" s="13" t="s">
        <v>30</v>
      </c>
      <c r="B16" s="2" t="s">
        <v>31</v>
      </c>
      <c r="C16" s="5" t="s">
        <v>8</v>
      </c>
      <c r="D16" s="5">
        <v>1</v>
      </c>
      <c r="E16" s="15"/>
    </row>
    <row r="17" spans="1:5" x14ac:dyDescent="0.25">
      <c r="A17" s="13" t="s">
        <v>29</v>
      </c>
      <c r="B17" s="2" t="s">
        <v>34</v>
      </c>
      <c r="C17" s="5" t="s">
        <v>8</v>
      </c>
      <c r="D17" s="5">
        <v>1</v>
      </c>
      <c r="E17" s="15"/>
    </row>
    <row r="18" spans="1:5" x14ac:dyDescent="0.25">
      <c r="A18" s="13" t="s">
        <v>33</v>
      </c>
      <c r="B18" s="2" t="s">
        <v>32</v>
      </c>
      <c r="C18" s="5" t="s">
        <v>8</v>
      </c>
      <c r="D18" s="5">
        <v>4</v>
      </c>
      <c r="E18" s="16"/>
    </row>
    <row r="19" spans="1:5" x14ac:dyDescent="0.25">
      <c r="A19" s="13" t="s">
        <v>35</v>
      </c>
      <c r="B19" s="2" t="s">
        <v>36</v>
      </c>
      <c r="C19" s="5" t="s">
        <v>8</v>
      </c>
      <c r="D19" s="5">
        <v>2</v>
      </c>
      <c r="E19" s="17"/>
    </row>
    <row r="20" spans="1:5" x14ac:dyDescent="0.25">
      <c r="A20" s="13" t="s">
        <v>49</v>
      </c>
      <c r="B20" s="2" t="s">
        <v>50</v>
      </c>
      <c r="C20" s="5" t="s">
        <v>8</v>
      </c>
      <c r="D20" s="5">
        <v>10</v>
      </c>
      <c r="E20" s="18"/>
    </row>
    <row r="21" spans="1:5" x14ac:dyDescent="0.25">
      <c r="A21" s="13"/>
      <c r="B21" s="2"/>
      <c r="C21" s="5"/>
      <c r="D21" s="5"/>
      <c r="E21" s="19"/>
    </row>
    <row r="22" spans="1:5" x14ac:dyDescent="0.25">
      <c r="A22" s="13" t="s">
        <v>43</v>
      </c>
      <c r="B22" s="2" t="s">
        <v>46</v>
      </c>
      <c r="C22" s="5" t="s">
        <v>8</v>
      </c>
      <c r="D22" s="5">
        <v>2</v>
      </c>
      <c r="E22" s="14"/>
    </row>
    <row r="23" spans="1:5" x14ac:dyDescent="0.25">
      <c r="A23" s="13" t="s">
        <v>44</v>
      </c>
      <c r="B23" s="2" t="s">
        <v>45</v>
      </c>
      <c r="C23" s="5" t="s">
        <v>8</v>
      </c>
      <c r="D23" s="5">
        <v>7</v>
      </c>
      <c r="E23" s="14"/>
    </row>
    <row r="24" spans="1:5" x14ac:dyDescent="0.25">
      <c r="A24" s="13" t="s">
        <v>47</v>
      </c>
      <c r="B24" s="2" t="s">
        <v>48</v>
      </c>
      <c r="C24" s="5" t="s">
        <v>8</v>
      </c>
      <c r="D24" s="5">
        <v>1</v>
      </c>
      <c r="E24" s="15"/>
    </row>
    <row r="25" spans="1:5" x14ac:dyDescent="0.25">
      <c r="A25" s="13" t="s">
        <v>51</v>
      </c>
      <c r="B25" s="2" t="s">
        <v>52</v>
      </c>
      <c r="C25" s="5" t="s">
        <v>8</v>
      </c>
      <c r="D25" s="5">
        <v>2</v>
      </c>
      <c r="E25" s="16"/>
    </row>
    <row r="26" spans="1:5" x14ac:dyDescent="0.25">
      <c r="A26" s="13" t="s">
        <v>54</v>
      </c>
      <c r="B26" s="2" t="s">
        <v>53</v>
      </c>
      <c r="C26" s="5" t="s">
        <v>8</v>
      </c>
      <c r="D26" s="5">
        <v>2</v>
      </c>
      <c r="E26" s="17"/>
    </row>
    <row r="27" spans="1:5" x14ac:dyDescent="0.25">
      <c r="A27" s="13" t="s">
        <v>56</v>
      </c>
      <c r="B27" s="2" t="s">
        <v>55</v>
      </c>
      <c r="C27" s="5" t="s">
        <v>8</v>
      </c>
      <c r="D27" s="5">
        <v>4</v>
      </c>
      <c r="E27" s="17"/>
    </row>
    <row r="28" spans="1:5" x14ac:dyDescent="0.25">
      <c r="A28" s="13"/>
      <c r="B28" s="2"/>
      <c r="C28" s="5"/>
      <c r="D28" s="5"/>
      <c r="E28" s="19"/>
    </row>
    <row r="29" spans="1:5" x14ac:dyDescent="0.25">
      <c r="A29" s="13" t="s">
        <v>61</v>
      </c>
      <c r="B29" s="2" t="s">
        <v>62</v>
      </c>
      <c r="C29" s="5" t="s">
        <v>8</v>
      </c>
      <c r="D29" s="5">
        <v>60</v>
      </c>
      <c r="E29" s="18"/>
    </row>
    <row r="30" spans="1:5" x14ac:dyDescent="0.25">
      <c r="A30" s="13"/>
      <c r="B30" s="2"/>
      <c r="C30" s="5"/>
      <c r="D30" s="5"/>
      <c r="E30" s="19"/>
    </row>
    <row r="31" spans="1:5" x14ac:dyDescent="0.25">
      <c r="A31" s="20">
        <v>343730</v>
      </c>
      <c r="B31" s="2" t="s">
        <v>65</v>
      </c>
      <c r="C31" s="5" t="s">
        <v>8</v>
      </c>
      <c r="D31" s="5">
        <v>46</v>
      </c>
      <c r="E31" s="19"/>
    </row>
    <row r="32" spans="1:5" x14ac:dyDescent="0.25">
      <c r="A32" s="13"/>
      <c r="B32" s="2"/>
      <c r="C32" s="5"/>
      <c r="D32" s="5"/>
      <c r="E32" s="19"/>
    </row>
    <row r="33" spans="1:5" x14ac:dyDescent="0.25">
      <c r="A33" s="13" t="s">
        <v>67</v>
      </c>
      <c r="B33" s="2" t="s">
        <v>68</v>
      </c>
      <c r="C33" s="5" t="s">
        <v>8</v>
      </c>
      <c r="D33" s="5">
        <v>2</v>
      </c>
      <c r="E33" s="19"/>
    </row>
    <row r="34" spans="1:5" x14ac:dyDescent="0.25">
      <c r="A34" s="13"/>
      <c r="B34" s="2"/>
      <c r="C34" s="5"/>
      <c r="D34" s="5"/>
      <c r="E34" s="19"/>
    </row>
    <row r="35" spans="1:5" x14ac:dyDescent="0.25">
      <c r="A35" s="13" t="s">
        <v>69</v>
      </c>
      <c r="B35" s="2" t="s">
        <v>73</v>
      </c>
      <c r="C35" s="5" t="s">
        <v>8</v>
      </c>
      <c r="D35" s="5">
        <v>95</v>
      </c>
      <c r="E35" s="19"/>
    </row>
    <row r="36" spans="1:5" x14ac:dyDescent="0.25">
      <c r="A36" s="13" t="s">
        <v>70</v>
      </c>
      <c r="B36" s="2" t="s">
        <v>71</v>
      </c>
      <c r="C36" s="5" t="s">
        <v>8</v>
      </c>
      <c r="D36" s="5">
        <v>20</v>
      </c>
      <c r="E36" s="19"/>
    </row>
    <row r="37" spans="1:5" x14ac:dyDescent="0.25">
      <c r="A37" s="13" t="s">
        <v>102</v>
      </c>
      <c r="B37" s="2" t="s">
        <v>103</v>
      </c>
      <c r="C37" s="3" t="s">
        <v>8</v>
      </c>
      <c r="D37" s="3">
        <v>20</v>
      </c>
      <c r="E37" s="19"/>
    </row>
    <row r="38" spans="1:5" x14ac:dyDescent="0.25">
      <c r="A38" s="13"/>
      <c r="B38" s="2"/>
      <c r="C38" s="5"/>
      <c r="D38" s="5"/>
      <c r="E38" s="19"/>
    </row>
    <row r="39" spans="1:5" x14ac:dyDescent="0.25">
      <c r="A39" s="20">
        <v>341921</v>
      </c>
      <c r="B39" s="2" t="s">
        <v>75</v>
      </c>
      <c r="C39" s="5" t="s">
        <v>8</v>
      </c>
      <c r="D39" s="5">
        <v>600</v>
      </c>
      <c r="E39" s="19"/>
    </row>
    <row r="40" spans="1:5" x14ac:dyDescent="0.25">
      <c r="A40" s="13"/>
      <c r="B40" s="2"/>
      <c r="C40" s="5"/>
      <c r="D40" s="5"/>
      <c r="E40" s="19"/>
    </row>
    <row r="41" spans="1:5" ht="15.75" thickBot="1" x14ac:dyDescent="0.3">
      <c r="A41" s="21">
        <v>349251</v>
      </c>
      <c r="B41" s="22" t="s">
        <v>76</v>
      </c>
      <c r="C41" s="23" t="s">
        <v>8</v>
      </c>
      <c r="D41" s="23">
        <v>120</v>
      </c>
      <c r="E41" s="24"/>
    </row>
  </sheetData>
  <pageMargins left="1.299212598425197" right="0.70866141732283472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4EE3EC-97A9-4ABA-A77D-A32FAE2AF5C8}">
  <dimension ref="A1:E49"/>
  <sheetViews>
    <sheetView view="pageBreakPreview" zoomScaleNormal="100" zoomScaleSheetLayoutView="100" workbookViewId="0">
      <selection activeCell="B23" sqref="B23"/>
    </sheetView>
  </sheetViews>
  <sheetFormatPr defaultRowHeight="15" x14ac:dyDescent="0.25"/>
  <cols>
    <col min="1" max="1" width="12.140625" customWidth="1"/>
    <col min="2" max="2" width="51.140625" customWidth="1"/>
  </cols>
  <sheetData>
    <row r="1" spans="1:5" ht="19.5" thickBot="1" x14ac:dyDescent="0.35">
      <c r="A1" s="10" t="s">
        <v>110</v>
      </c>
      <c r="B1" s="10"/>
      <c r="C1" s="7"/>
      <c r="D1" s="7"/>
      <c r="E1" s="8"/>
    </row>
    <row r="2" spans="1:5" ht="15.75" thickBot="1" x14ac:dyDescent="0.3">
      <c r="A2" s="34" t="s">
        <v>0</v>
      </c>
      <c r="B2" s="34" t="s">
        <v>1</v>
      </c>
      <c r="C2" s="36" t="s">
        <v>2</v>
      </c>
      <c r="D2" s="36" t="s">
        <v>3</v>
      </c>
      <c r="E2" s="34"/>
    </row>
    <row r="3" spans="1:5" x14ac:dyDescent="0.25">
      <c r="A3" s="28">
        <v>480107</v>
      </c>
      <c r="B3" s="1" t="s">
        <v>40</v>
      </c>
      <c r="C3" s="29" t="s">
        <v>8</v>
      </c>
      <c r="D3" s="29">
        <v>5</v>
      </c>
      <c r="E3" s="30"/>
    </row>
    <row r="4" spans="1:5" x14ac:dyDescent="0.25">
      <c r="A4" s="20" t="s">
        <v>5</v>
      </c>
      <c r="B4" s="2" t="s">
        <v>7</v>
      </c>
      <c r="C4" s="3" t="s">
        <v>8</v>
      </c>
      <c r="D4" s="3">
        <v>5</v>
      </c>
      <c r="E4" s="27"/>
    </row>
    <row r="5" spans="1:5" x14ac:dyDescent="0.25">
      <c r="A5" s="20" t="s">
        <v>4</v>
      </c>
      <c r="B5" s="2" t="s">
        <v>6</v>
      </c>
      <c r="C5" s="3" t="s">
        <v>8</v>
      </c>
      <c r="D5" s="3">
        <v>40</v>
      </c>
      <c r="E5" s="14"/>
    </row>
    <row r="6" spans="1:5" x14ac:dyDescent="0.25">
      <c r="A6" s="20" t="s">
        <v>5</v>
      </c>
      <c r="B6" s="2" t="s">
        <v>7</v>
      </c>
      <c r="C6" s="3" t="s">
        <v>8</v>
      </c>
      <c r="D6" s="3">
        <v>40</v>
      </c>
      <c r="E6" s="14"/>
    </row>
    <row r="7" spans="1:5" x14ac:dyDescent="0.25">
      <c r="A7" s="20" t="s">
        <v>9</v>
      </c>
      <c r="B7" s="2" t="s">
        <v>11</v>
      </c>
      <c r="C7" s="3" t="s">
        <v>8</v>
      </c>
      <c r="D7" s="3">
        <v>6</v>
      </c>
      <c r="E7" s="15"/>
    </row>
    <row r="8" spans="1:5" x14ac:dyDescent="0.25">
      <c r="A8" s="20" t="s">
        <v>10</v>
      </c>
      <c r="B8" s="2" t="s">
        <v>12</v>
      </c>
      <c r="C8" s="3" t="s">
        <v>8</v>
      </c>
      <c r="D8" s="3">
        <v>6</v>
      </c>
      <c r="E8" s="15"/>
    </row>
    <row r="9" spans="1:5" x14ac:dyDescent="0.25">
      <c r="A9" s="20" t="s">
        <v>13</v>
      </c>
      <c r="B9" s="2" t="s">
        <v>15</v>
      </c>
      <c r="C9" s="3" t="s">
        <v>8</v>
      </c>
      <c r="D9" s="3">
        <v>6</v>
      </c>
      <c r="E9" s="16"/>
    </row>
    <row r="10" spans="1:5" x14ac:dyDescent="0.25">
      <c r="A10" s="20" t="s">
        <v>14</v>
      </c>
      <c r="B10" s="2" t="s">
        <v>16</v>
      </c>
      <c r="C10" s="3" t="s">
        <v>8</v>
      </c>
      <c r="D10" s="3">
        <v>6</v>
      </c>
      <c r="E10" s="16"/>
    </row>
    <row r="11" spans="1:5" x14ac:dyDescent="0.25">
      <c r="A11" s="20" t="s">
        <v>17</v>
      </c>
      <c r="B11" s="2" t="s">
        <v>19</v>
      </c>
      <c r="C11" s="3" t="s">
        <v>8</v>
      </c>
      <c r="D11" s="3">
        <v>19</v>
      </c>
      <c r="E11" s="17"/>
    </row>
    <row r="12" spans="1:5" x14ac:dyDescent="0.25">
      <c r="A12" s="20" t="s">
        <v>18</v>
      </c>
      <c r="B12" s="2" t="s">
        <v>20</v>
      </c>
      <c r="C12" s="3" t="s">
        <v>8</v>
      </c>
      <c r="D12" s="3">
        <v>19</v>
      </c>
      <c r="E12" s="17"/>
    </row>
    <row r="13" spans="1:5" x14ac:dyDescent="0.25">
      <c r="A13" s="20" t="s">
        <v>21</v>
      </c>
      <c r="B13" s="2" t="s">
        <v>23</v>
      </c>
      <c r="C13" s="3" t="s">
        <v>8</v>
      </c>
      <c r="D13" s="3">
        <v>20</v>
      </c>
      <c r="E13" s="18"/>
    </row>
    <row r="14" spans="1:5" x14ac:dyDescent="0.25">
      <c r="A14" s="20" t="s">
        <v>22</v>
      </c>
      <c r="B14" s="2" t="s">
        <v>24</v>
      </c>
      <c r="C14" s="3" t="s">
        <v>8</v>
      </c>
      <c r="D14" s="3">
        <v>20</v>
      </c>
      <c r="E14" s="18"/>
    </row>
    <row r="15" spans="1:5" x14ac:dyDescent="0.25">
      <c r="A15" s="20"/>
      <c r="B15" s="2"/>
      <c r="C15" s="3"/>
      <c r="D15" s="3"/>
      <c r="E15" s="19"/>
    </row>
    <row r="16" spans="1:5" x14ac:dyDescent="0.25">
      <c r="A16" s="20">
        <v>480729</v>
      </c>
      <c r="B16" s="2" t="s">
        <v>41</v>
      </c>
      <c r="C16" s="3" t="s">
        <v>8</v>
      </c>
      <c r="D16" s="3">
        <v>2</v>
      </c>
      <c r="E16" s="27"/>
    </row>
    <row r="17" spans="1:5" x14ac:dyDescent="0.25">
      <c r="A17" s="20">
        <v>480767</v>
      </c>
      <c r="B17" s="2" t="s">
        <v>42</v>
      </c>
      <c r="C17" s="3" t="s">
        <v>8</v>
      </c>
      <c r="D17" s="3">
        <v>1</v>
      </c>
      <c r="E17" s="27"/>
    </row>
    <row r="18" spans="1:5" x14ac:dyDescent="0.25">
      <c r="A18" s="20" t="s">
        <v>25</v>
      </c>
      <c r="B18" s="2" t="s">
        <v>27</v>
      </c>
      <c r="C18" s="3" t="s">
        <v>8</v>
      </c>
      <c r="D18" s="3">
        <v>4</v>
      </c>
      <c r="E18" s="14"/>
    </row>
    <row r="19" spans="1:5" x14ac:dyDescent="0.25">
      <c r="A19" s="20" t="s">
        <v>26</v>
      </c>
      <c r="B19" s="2" t="s">
        <v>28</v>
      </c>
      <c r="C19" s="3" t="s">
        <v>8</v>
      </c>
      <c r="D19" s="3">
        <v>2</v>
      </c>
      <c r="E19" s="14"/>
    </row>
    <row r="20" spans="1:5" x14ac:dyDescent="0.25">
      <c r="A20" s="20" t="s">
        <v>30</v>
      </c>
      <c r="B20" s="2" t="s">
        <v>31</v>
      </c>
      <c r="C20" s="3" t="s">
        <v>8</v>
      </c>
      <c r="D20" s="3">
        <v>1</v>
      </c>
      <c r="E20" s="15"/>
    </row>
    <row r="21" spans="1:5" x14ac:dyDescent="0.25">
      <c r="A21" s="20" t="s">
        <v>29</v>
      </c>
      <c r="B21" s="2" t="s">
        <v>34</v>
      </c>
      <c r="C21" s="3" t="s">
        <v>8</v>
      </c>
      <c r="D21" s="3" t="s">
        <v>39</v>
      </c>
      <c r="E21" s="15"/>
    </row>
    <row r="22" spans="1:5" x14ac:dyDescent="0.25">
      <c r="A22" s="20" t="s">
        <v>33</v>
      </c>
      <c r="B22" s="2" t="s">
        <v>32</v>
      </c>
      <c r="C22" s="3" t="s">
        <v>8</v>
      </c>
      <c r="D22" s="3">
        <v>2</v>
      </c>
      <c r="E22" s="16"/>
    </row>
    <row r="23" spans="1:5" x14ac:dyDescent="0.25">
      <c r="A23" s="20" t="s">
        <v>35</v>
      </c>
      <c r="B23" s="2" t="s">
        <v>36</v>
      </c>
      <c r="C23" s="3" t="s">
        <v>8</v>
      </c>
      <c r="D23" s="3">
        <v>2</v>
      </c>
      <c r="E23" s="17"/>
    </row>
    <row r="24" spans="1:5" x14ac:dyDescent="0.25">
      <c r="A24" s="20" t="s">
        <v>37</v>
      </c>
      <c r="B24" s="2" t="s">
        <v>38</v>
      </c>
      <c r="C24" s="3" t="s">
        <v>8</v>
      </c>
      <c r="D24" s="3">
        <v>3</v>
      </c>
      <c r="E24" s="17"/>
    </row>
    <row r="25" spans="1:5" x14ac:dyDescent="0.25">
      <c r="A25" s="20"/>
      <c r="B25" s="2"/>
      <c r="C25" s="3"/>
      <c r="D25" s="3"/>
      <c r="E25" s="19"/>
    </row>
    <row r="26" spans="1:5" x14ac:dyDescent="0.25">
      <c r="A26" s="20">
        <v>482731</v>
      </c>
      <c r="B26" s="2" t="s">
        <v>59</v>
      </c>
      <c r="C26" s="3" t="s">
        <v>8</v>
      </c>
      <c r="D26" s="3">
        <v>1</v>
      </c>
      <c r="E26" s="27"/>
    </row>
    <row r="27" spans="1:5" x14ac:dyDescent="0.25">
      <c r="A27" s="20">
        <v>482501</v>
      </c>
      <c r="B27" s="2" t="s">
        <v>60</v>
      </c>
      <c r="C27" s="3" t="s">
        <v>8</v>
      </c>
      <c r="D27" s="3">
        <v>1</v>
      </c>
      <c r="E27" s="27"/>
    </row>
    <row r="28" spans="1:5" x14ac:dyDescent="0.25">
      <c r="A28" s="20" t="s">
        <v>44</v>
      </c>
      <c r="B28" s="2" t="s">
        <v>45</v>
      </c>
      <c r="C28" s="3" t="s">
        <v>8</v>
      </c>
      <c r="D28" s="3">
        <v>6</v>
      </c>
      <c r="E28" s="14"/>
    </row>
    <row r="29" spans="1:5" x14ac:dyDescent="0.25">
      <c r="A29" s="20" t="s">
        <v>47</v>
      </c>
      <c r="B29" s="2" t="s">
        <v>48</v>
      </c>
      <c r="C29" s="3" t="s">
        <v>8</v>
      </c>
      <c r="D29" s="3">
        <v>3</v>
      </c>
      <c r="E29" s="15"/>
    </row>
    <row r="30" spans="1:5" x14ac:dyDescent="0.25">
      <c r="A30" s="20" t="s">
        <v>57</v>
      </c>
      <c r="B30" s="2" t="s">
        <v>58</v>
      </c>
      <c r="C30" s="3" t="s">
        <v>8</v>
      </c>
      <c r="D30" s="3">
        <v>1</v>
      </c>
      <c r="E30" s="15"/>
    </row>
    <row r="31" spans="1:5" x14ac:dyDescent="0.25">
      <c r="A31" s="20" t="s">
        <v>51</v>
      </c>
      <c r="B31" s="2" t="s">
        <v>52</v>
      </c>
      <c r="C31" s="3" t="s">
        <v>8</v>
      </c>
      <c r="D31" s="3">
        <v>2</v>
      </c>
      <c r="E31" s="16"/>
    </row>
    <row r="32" spans="1:5" x14ac:dyDescent="0.25">
      <c r="A32" s="20" t="s">
        <v>54</v>
      </c>
      <c r="B32" s="2" t="s">
        <v>53</v>
      </c>
      <c r="C32" s="3" t="s">
        <v>8</v>
      </c>
      <c r="D32" s="3">
        <v>2</v>
      </c>
      <c r="E32" s="17"/>
    </row>
    <row r="33" spans="1:5" x14ac:dyDescent="0.25">
      <c r="A33" s="20" t="s">
        <v>56</v>
      </c>
      <c r="B33" s="2" t="s">
        <v>55</v>
      </c>
      <c r="C33" s="3" t="s">
        <v>8</v>
      </c>
      <c r="D33" s="3">
        <v>4</v>
      </c>
      <c r="E33" s="17"/>
    </row>
    <row r="34" spans="1:5" x14ac:dyDescent="0.25">
      <c r="A34" s="13"/>
      <c r="B34" s="2"/>
      <c r="C34" s="3"/>
      <c r="D34" s="3"/>
      <c r="E34" s="19"/>
    </row>
    <row r="35" spans="1:5" x14ac:dyDescent="0.25">
      <c r="A35" s="13" t="s">
        <v>61</v>
      </c>
      <c r="B35" s="2" t="s">
        <v>62</v>
      </c>
      <c r="C35" s="3" t="s">
        <v>8</v>
      </c>
      <c r="D35" s="3">
        <v>60</v>
      </c>
      <c r="E35" s="18"/>
    </row>
    <row r="36" spans="1:5" x14ac:dyDescent="0.25">
      <c r="A36" s="13" t="s">
        <v>63</v>
      </c>
      <c r="B36" s="2" t="s">
        <v>64</v>
      </c>
      <c r="C36" s="3" t="s">
        <v>8</v>
      </c>
      <c r="D36" s="3">
        <v>12</v>
      </c>
      <c r="E36" s="15"/>
    </row>
    <row r="37" spans="1:5" x14ac:dyDescent="0.25">
      <c r="A37" s="13"/>
      <c r="B37" s="2"/>
      <c r="C37" s="3"/>
      <c r="D37" s="3"/>
      <c r="E37" s="19"/>
    </row>
    <row r="38" spans="1:5" x14ac:dyDescent="0.25">
      <c r="A38" s="20">
        <v>343730</v>
      </c>
      <c r="B38" s="2" t="s">
        <v>65</v>
      </c>
      <c r="C38" s="3" t="s">
        <v>8</v>
      </c>
      <c r="D38" s="3">
        <v>45</v>
      </c>
      <c r="E38" s="19"/>
    </row>
    <row r="39" spans="1:5" x14ac:dyDescent="0.25">
      <c r="A39" s="13"/>
      <c r="B39" s="2"/>
      <c r="C39" s="3"/>
      <c r="D39" s="3"/>
      <c r="E39" s="19"/>
    </row>
    <row r="40" spans="1:5" x14ac:dyDescent="0.25">
      <c r="A40" s="13" t="s">
        <v>67</v>
      </c>
      <c r="B40" s="2" t="s">
        <v>68</v>
      </c>
      <c r="C40" s="3" t="s">
        <v>8</v>
      </c>
      <c r="D40" s="3">
        <v>2</v>
      </c>
      <c r="E40" s="19"/>
    </row>
    <row r="41" spans="1:5" x14ac:dyDescent="0.25">
      <c r="A41" s="13"/>
      <c r="B41" s="2"/>
      <c r="C41" s="3"/>
      <c r="D41" s="3"/>
      <c r="E41" s="19"/>
    </row>
    <row r="42" spans="1:5" x14ac:dyDescent="0.25">
      <c r="A42" s="20">
        <v>481657</v>
      </c>
      <c r="B42" s="2" t="s">
        <v>72</v>
      </c>
      <c r="C42" s="3" t="s">
        <v>8</v>
      </c>
      <c r="D42" s="3">
        <v>5</v>
      </c>
      <c r="E42" s="19"/>
    </row>
    <row r="43" spans="1:5" x14ac:dyDescent="0.25">
      <c r="A43" s="13" t="s">
        <v>69</v>
      </c>
      <c r="B43" s="2" t="s">
        <v>73</v>
      </c>
      <c r="C43" s="3" t="s">
        <v>8</v>
      </c>
      <c r="D43" s="3">
        <v>91</v>
      </c>
      <c r="E43" s="19"/>
    </row>
    <row r="44" spans="1:5" x14ac:dyDescent="0.25">
      <c r="A44" s="13" t="s">
        <v>70</v>
      </c>
      <c r="B44" s="2" t="s">
        <v>71</v>
      </c>
      <c r="C44" s="3" t="s">
        <v>8</v>
      </c>
      <c r="D44" s="3">
        <v>10</v>
      </c>
      <c r="E44" s="19"/>
    </row>
    <row r="45" spans="1:5" x14ac:dyDescent="0.25">
      <c r="A45" s="13" t="s">
        <v>102</v>
      </c>
      <c r="B45" s="2" t="s">
        <v>103</v>
      </c>
      <c r="C45" s="3" t="s">
        <v>8</v>
      </c>
      <c r="D45" s="3">
        <v>20</v>
      </c>
      <c r="E45" s="19"/>
    </row>
    <row r="46" spans="1:5" x14ac:dyDescent="0.25">
      <c r="A46" s="13"/>
      <c r="B46" s="2"/>
      <c r="C46" s="3"/>
      <c r="D46" s="3"/>
      <c r="E46" s="19"/>
    </row>
    <row r="47" spans="1:5" x14ac:dyDescent="0.25">
      <c r="A47" s="20">
        <v>341921</v>
      </c>
      <c r="B47" s="2" t="s">
        <v>75</v>
      </c>
      <c r="C47" s="3" t="s">
        <v>8</v>
      </c>
      <c r="D47" s="3">
        <v>600</v>
      </c>
      <c r="E47" s="19"/>
    </row>
    <row r="48" spans="1:5" x14ac:dyDescent="0.25">
      <c r="A48" s="13"/>
      <c r="B48" s="2"/>
      <c r="C48" s="3"/>
      <c r="D48" s="3"/>
      <c r="E48" s="19"/>
    </row>
    <row r="49" spans="1:5" ht="15.75" thickBot="1" x14ac:dyDescent="0.3">
      <c r="A49" s="21">
        <v>349251</v>
      </c>
      <c r="B49" s="22" t="s">
        <v>76</v>
      </c>
      <c r="C49" s="26" t="s">
        <v>8</v>
      </c>
      <c r="D49" s="26">
        <v>144</v>
      </c>
      <c r="E49" s="24"/>
    </row>
  </sheetData>
  <pageMargins left="1.299212598425197" right="0.70866141732283472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9FF79E-CFDB-4AEE-AD58-8BEA51957B65}">
  <dimension ref="A1:E31"/>
  <sheetViews>
    <sheetView view="pageBreakPreview" zoomScaleNormal="100" zoomScaleSheetLayoutView="100" workbookViewId="0">
      <selection activeCell="B23" sqref="B23"/>
    </sheetView>
  </sheetViews>
  <sheetFormatPr defaultRowHeight="15" x14ac:dyDescent="0.25"/>
  <cols>
    <col min="1" max="1" width="12.140625" customWidth="1"/>
    <col min="2" max="2" width="51.140625" customWidth="1"/>
  </cols>
  <sheetData>
    <row r="1" spans="1:5" ht="19.5" thickBot="1" x14ac:dyDescent="0.35">
      <c r="A1" s="10" t="s">
        <v>111</v>
      </c>
      <c r="B1" s="7"/>
      <c r="C1" s="7"/>
      <c r="D1" s="7"/>
      <c r="E1" s="8"/>
    </row>
    <row r="2" spans="1:5" ht="15.75" thickBot="1" x14ac:dyDescent="0.3">
      <c r="A2" s="34" t="s">
        <v>0</v>
      </c>
      <c r="B2" s="34" t="s">
        <v>1</v>
      </c>
      <c r="C2" s="36" t="s">
        <v>2</v>
      </c>
      <c r="D2" s="36" t="s">
        <v>3</v>
      </c>
      <c r="E2" s="34"/>
    </row>
    <row r="3" spans="1:5" x14ac:dyDescent="0.25">
      <c r="A3" s="28">
        <v>480107</v>
      </c>
      <c r="B3" s="1" t="s">
        <v>40</v>
      </c>
      <c r="C3" s="29" t="s">
        <v>8</v>
      </c>
      <c r="D3" s="29">
        <v>54</v>
      </c>
      <c r="E3" s="30"/>
    </row>
    <row r="4" spans="1:5" x14ac:dyDescent="0.25">
      <c r="A4" s="20" t="s">
        <v>5</v>
      </c>
      <c r="B4" s="2" t="s">
        <v>7</v>
      </c>
      <c r="C4" s="3" t="s">
        <v>8</v>
      </c>
      <c r="D4" s="3">
        <v>54</v>
      </c>
      <c r="E4" s="27"/>
    </row>
    <row r="5" spans="1:5" x14ac:dyDescent="0.25">
      <c r="A5" s="20" t="s">
        <v>4</v>
      </c>
      <c r="B5" s="2" t="s">
        <v>6</v>
      </c>
      <c r="C5" s="3" t="s">
        <v>8</v>
      </c>
      <c r="D5" s="3">
        <v>13</v>
      </c>
      <c r="E5" s="14"/>
    </row>
    <row r="6" spans="1:5" x14ac:dyDescent="0.25">
      <c r="A6" s="20" t="s">
        <v>5</v>
      </c>
      <c r="B6" s="2" t="s">
        <v>7</v>
      </c>
      <c r="C6" s="3" t="s">
        <v>8</v>
      </c>
      <c r="D6" s="3">
        <v>13</v>
      </c>
      <c r="E6" s="14"/>
    </row>
    <row r="7" spans="1:5" x14ac:dyDescent="0.25">
      <c r="A7" s="20" t="s">
        <v>9</v>
      </c>
      <c r="B7" s="2" t="s">
        <v>11</v>
      </c>
      <c r="C7" s="3" t="s">
        <v>8</v>
      </c>
      <c r="D7" s="3">
        <v>16</v>
      </c>
      <c r="E7" s="15"/>
    </row>
    <row r="8" spans="1:5" x14ac:dyDescent="0.25">
      <c r="A8" s="20" t="s">
        <v>10</v>
      </c>
      <c r="B8" s="2" t="s">
        <v>12</v>
      </c>
      <c r="C8" s="3" t="s">
        <v>8</v>
      </c>
      <c r="D8" s="3">
        <v>16</v>
      </c>
      <c r="E8" s="15"/>
    </row>
    <row r="9" spans="1:5" x14ac:dyDescent="0.25">
      <c r="A9" s="20" t="s">
        <v>17</v>
      </c>
      <c r="B9" s="2" t="s">
        <v>19</v>
      </c>
      <c r="C9" s="3" t="s">
        <v>8</v>
      </c>
      <c r="D9" s="3">
        <v>15</v>
      </c>
      <c r="E9" s="17"/>
    </row>
    <row r="10" spans="1:5" x14ac:dyDescent="0.25">
      <c r="A10" s="20" t="s">
        <v>18</v>
      </c>
      <c r="B10" s="2" t="s">
        <v>20</v>
      </c>
      <c r="C10" s="3" t="s">
        <v>8</v>
      </c>
      <c r="D10" s="3">
        <v>15</v>
      </c>
      <c r="E10" s="17"/>
    </row>
    <row r="11" spans="1:5" x14ac:dyDescent="0.25">
      <c r="A11" s="13"/>
      <c r="B11" s="2"/>
      <c r="C11" s="3"/>
      <c r="D11" s="3"/>
      <c r="E11" s="19"/>
    </row>
    <row r="12" spans="1:5" x14ac:dyDescent="0.25">
      <c r="A12" s="20">
        <v>480767</v>
      </c>
      <c r="B12" s="2" t="s">
        <v>42</v>
      </c>
      <c r="C12" s="3" t="s">
        <v>8</v>
      </c>
      <c r="D12" s="3">
        <v>6</v>
      </c>
      <c r="E12" s="27"/>
    </row>
    <row r="13" spans="1:5" x14ac:dyDescent="0.25">
      <c r="A13" s="20" t="s">
        <v>25</v>
      </c>
      <c r="B13" s="2" t="s">
        <v>27</v>
      </c>
      <c r="C13" s="3" t="s">
        <v>8</v>
      </c>
      <c r="D13" s="3">
        <v>2</v>
      </c>
      <c r="E13" s="14"/>
    </row>
    <row r="14" spans="1:5" x14ac:dyDescent="0.25">
      <c r="A14" s="20" t="s">
        <v>26</v>
      </c>
      <c r="B14" s="2" t="s">
        <v>28</v>
      </c>
      <c r="C14" s="3" t="s">
        <v>8</v>
      </c>
      <c r="D14" s="3">
        <v>2</v>
      </c>
      <c r="E14" s="14"/>
    </row>
    <row r="15" spans="1:5" x14ac:dyDescent="0.25">
      <c r="A15" s="13"/>
      <c r="B15" s="2"/>
      <c r="C15" s="3"/>
      <c r="D15" s="3"/>
      <c r="E15" s="19"/>
    </row>
    <row r="16" spans="1:5" x14ac:dyDescent="0.25">
      <c r="A16" s="20">
        <v>482501</v>
      </c>
      <c r="B16" s="2" t="s">
        <v>60</v>
      </c>
      <c r="C16" s="3" t="s">
        <v>8</v>
      </c>
      <c r="D16" s="5">
        <v>6</v>
      </c>
      <c r="E16" s="27"/>
    </row>
    <row r="17" spans="1:5" x14ac:dyDescent="0.25">
      <c r="A17" s="20" t="s">
        <v>54</v>
      </c>
      <c r="B17" s="2" t="s">
        <v>53</v>
      </c>
      <c r="C17" s="3" t="s">
        <v>8</v>
      </c>
      <c r="D17" s="5">
        <v>7</v>
      </c>
      <c r="E17" s="17"/>
    </row>
    <row r="18" spans="1:5" x14ac:dyDescent="0.25">
      <c r="A18" s="20" t="s">
        <v>56</v>
      </c>
      <c r="B18" s="2" t="s">
        <v>55</v>
      </c>
      <c r="C18" s="3" t="s">
        <v>8</v>
      </c>
      <c r="D18" s="3">
        <v>3</v>
      </c>
      <c r="E18" s="17"/>
    </row>
    <row r="19" spans="1:5" x14ac:dyDescent="0.25">
      <c r="A19" s="13"/>
      <c r="B19" s="2"/>
      <c r="C19" s="3"/>
      <c r="D19" s="3"/>
      <c r="E19" s="19"/>
    </row>
    <row r="20" spans="1:5" x14ac:dyDescent="0.25">
      <c r="A20" s="20">
        <v>343730</v>
      </c>
      <c r="B20" s="2" t="s">
        <v>65</v>
      </c>
      <c r="C20" s="3" t="s">
        <v>8</v>
      </c>
      <c r="D20" s="3">
        <v>54</v>
      </c>
      <c r="E20" s="19"/>
    </row>
    <row r="21" spans="1:5" x14ac:dyDescent="0.25">
      <c r="A21" s="20"/>
      <c r="B21" s="2"/>
      <c r="C21" s="3"/>
      <c r="D21" s="3"/>
      <c r="E21" s="19"/>
    </row>
    <row r="22" spans="1:5" x14ac:dyDescent="0.25">
      <c r="A22" s="20">
        <v>349040</v>
      </c>
      <c r="B22" s="2" t="s">
        <v>66</v>
      </c>
      <c r="C22" s="3" t="s">
        <v>8</v>
      </c>
      <c r="D22" s="3">
        <v>14</v>
      </c>
      <c r="E22" s="19"/>
    </row>
    <row r="23" spans="1:5" x14ac:dyDescent="0.25">
      <c r="A23" s="13"/>
      <c r="B23" s="2"/>
      <c r="C23" s="3"/>
      <c r="D23" s="3"/>
      <c r="E23" s="19"/>
    </row>
    <row r="24" spans="1:5" x14ac:dyDescent="0.25">
      <c r="A24" s="20">
        <v>481657</v>
      </c>
      <c r="B24" s="2" t="s">
        <v>74</v>
      </c>
      <c r="C24" s="3" t="s">
        <v>8</v>
      </c>
      <c r="D24" s="3">
        <v>54</v>
      </c>
      <c r="E24" s="19"/>
    </row>
    <row r="25" spans="1:5" x14ac:dyDescent="0.25">
      <c r="A25" s="13" t="s">
        <v>69</v>
      </c>
      <c r="B25" s="2" t="s">
        <v>73</v>
      </c>
      <c r="C25" s="3" t="s">
        <v>8</v>
      </c>
      <c r="D25" s="3">
        <v>44</v>
      </c>
      <c r="E25" s="19"/>
    </row>
    <row r="26" spans="1:5" x14ac:dyDescent="0.25">
      <c r="A26" s="13" t="s">
        <v>70</v>
      </c>
      <c r="B26" s="2" t="s">
        <v>71</v>
      </c>
      <c r="C26" s="3" t="s">
        <v>8</v>
      </c>
      <c r="D26" s="3">
        <v>2</v>
      </c>
      <c r="E26" s="19"/>
    </row>
    <row r="27" spans="1:5" x14ac:dyDescent="0.25">
      <c r="A27" s="13" t="s">
        <v>102</v>
      </c>
      <c r="B27" s="2" t="s">
        <v>103</v>
      </c>
      <c r="C27" s="3" t="s">
        <v>8</v>
      </c>
      <c r="D27" s="3">
        <v>20</v>
      </c>
      <c r="E27" s="19"/>
    </row>
    <row r="28" spans="1:5" x14ac:dyDescent="0.25">
      <c r="A28" s="13"/>
      <c r="B28" s="2"/>
      <c r="C28" s="3"/>
      <c r="D28" s="3"/>
      <c r="E28" s="19"/>
    </row>
    <row r="29" spans="1:5" x14ac:dyDescent="0.25">
      <c r="A29" s="20">
        <v>341921</v>
      </c>
      <c r="B29" s="2" t="s">
        <v>75</v>
      </c>
      <c r="C29" s="3" t="s">
        <v>8</v>
      </c>
      <c r="D29" s="3">
        <v>600</v>
      </c>
      <c r="E29" s="19"/>
    </row>
    <row r="30" spans="1:5" x14ac:dyDescent="0.25">
      <c r="A30" s="13"/>
      <c r="B30" s="2"/>
      <c r="C30" s="3"/>
      <c r="D30" s="3"/>
      <c r="E30" s="19"/>
    </row>
    <row r="31" spans="1:5" ht="15.75" thickBot="1" x14ac:dyDescent="0.3">
      <c r="A31" s="21">
        <v>349251</v>
      </c>
      <c r="B31" s="22" t="s">
        <v>76</v>
      </c>
      <c r="C31" s="26" t="s">
        <v>8</v>
      </c>
      <c r="D31" s="26">
        <v>28</v>
      </c>
      <c r="E31" s="24"/>
    </row>
  </sheetData>
  <pageMargins left="1.299212598425197" right="0.70866141732283472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1829EF-E78D-474C-BB3B-FB9EF815CADE}">
  <dimension ref="A1:D18"/>
  <sheetViews>
    <sheetView view="pageBreakPreview" zoomScaleNormal="100" zoomScaleSheetLayoutView="100" workbookViewId="0">
      <selection activeCell="B23" sqref="B23"/>
    </sheetView>
  </sheetViews>
  <sheetFormatPr defaultRowHeight="15" x14ac:dyDescent="0.25"/>
  <cols>
    <col min="1" max="1" width="12.140625" customWidth="1"/>
    <col min="2" max="2" width="51.140625" customWidth="1"/>
  </cols>
  <sheetData>
    <row r="1" spans="1:4" ht="19.5" thickBot="1" x14ac:dyDescent="0.35">
      <c r="A1" s="10" t="s">
        <v>112</v>
      </c>
      <c r="B1" s="7"/>
      <c r="C1" s="7"/>
      <c r="D1" s="8"/>
    </row>
    <row r="2" spans="1:4" ht="15.75" thickBot="1" x14ac:dyDescent="0.3">
      <c r="A2" s="39" t="s">
        <v>0</v>
      </c>
      <c r="B2" s="39" t="s">
        <v>1</v>
      </c>
      <c r="C2" s="38" t="s">
        <v>2</v>
      </c>
      <c r="D2" s="38" t="s">
        <v>3</v>
      </c>
    </row>
    <row r="3" spans="1:4" x14ac:dyDescent="0.25">
      <c r="A3" s="11" t="s">
        <v>17</v>
      </c>
      <c r="B3" s="1" t="s">
        <v>99</v>
      </c>
      <c r="C3" s="29" t="s">
        <v>8</v>
      </c>
      <c r="D3" s="31">
        <v>3</v>
      </c>
    </row>
    <row r="4" spans="1:4" x14ac:dyDescent="0.25">
      <c r="A4" s="13" t="s">
        <v>18</v>
      </c>
      <c r="B4" s="2" t="s">
        <v>98</v>
      </c>
      <c r="C4" s="3" t="s">
        <v>8</v>
      </c>
      <c r="D4" s="32">
        <v>3</v>
      </c>
    </row>
    <row r="5" spans="1:4" x14ac:dyDescent="0.25">
      <c r="A5" s="13" t="s">
        <v>77</v>
      </c>
      <c r="B5" s="2" t="s">
        <v>101</v>
      </c>
      <c r="C5" s="3" t="s">
        <v>8</v>
      </c>
      <c r="D5" s="32">
        <v>3</v>
      </c>
    </row>
    <row r="6" spans="1:4" x14ac:dyDescent="0.25">
      <c r="A6" s="13" t="s">
        <v>78</v>
      </c>
      <c r="B6" s="2" t="s">
        <v>100</v>
      </c>
      <c r="C6" s="3" t="s">
        <v>8</v>
      </c>
      <c r="D6" s="32">
        <v>3</v>
      </c>
    </row>
    <row r="7" spans="1:4" x14ac:dyDescent="0.25">
      <c r="A7" s="13" t="s">
        <v>35</v>
      </c>
      <c r="B7" s="2" t="s">
        <v>79</v>
      </c>
      <c r="C7" s="3" t="s">
        <v>8</v>
      </c>
      <c r="D7" s="32">
        <v>3</v>
      </c>
    </row>
    <row r="8" spans="1:4" x14ac:dyDescent="0.25">
      <c r="A8" s="13" t="s">
        <v>54</v>
      </c>
      <c r="B8" s="2" t="s">
        <v>80</v>
      </c>
      <c r="C8" s="3" t="s">
        <v>8</v>
      </c>
      <c r="D8" s="32">
        <v>3</v>
      </c>
    </row>
    <row r="9" spans="1:4" x14ac:dyDescent="0.25">
      <c r="A9" s="13" t="s">
        <v>56</v>
      </c>
      <c r="B9" s="2" t="s">
        <v>81</v>
      </c>
      <c r="C9" s="3" t="s">
        <v>8</v>
      </c>
      <c r="D9" s="32">
        <v>3</v>
      </c>
    </row>
    <row r="10" spans="1:4" x14ac:dyDescent="0.25">
      <c r="A10" s="13" t="s">
        <v>82</v>
      </c>
      <c r="B10" s="2" t="s">
        <v>83</v>
      </c>
      <c r="C10" s="3" t="s">
        <v>8</v>
      </c>
      <c r="D10" s="32">
        <v>3</v>
      </c>
    </row>
    <row r="11" spans="1:4" x14ac:dyDescent="0.25">
      <c r="A11" s="13" t="s">
        <v>84</v>
      </c>
      <c r="B11" s="2" t="s">
        <v>85</v>
      </c>
      <c r="C11" s="3" t="s">
        <v>8</v>
      </c>
      <c r="D11" s="32">
        <v>3</v>
      </c>
    </row>
    <row r="12" spans="1:4" x14ac:dyDescent="0.25">
      <c r="A12" s="13" t="s">
        <v>86</v>
      </c>
      <c r="B12" s="2" t="s">
        <v>87</v>
      </c>
      <c r="C12" s="3" t="s">
        <v>8</v>
      </c>
      <c r="D12" s="32">
        <v>3</v>
      </c>
    </row>
    <row r="13" spans="1:4" x14ac:dyDescent="0.25">
      <c r="A13" s="13" t="s">
        <v>88</v>
      </c>
      <c r="B13" s="2" t="s">
        <v>89</v>
      </c>
      <c r="C13" s="3" t="s">
        <v>8</v>
      </c>
      <c r="D13" s="32">
        <v>10</v>
      </c>
    </row>
    <row r="14" spans="1:4" x14ac:dyDescent="0.25">
      <c r="A14" s="13" t="s">
        <v>90</v>
      </c>
      <c r="B14" s="2" t="s">
        <v>91</v>
      </c>
      <c r="C14" s="3" t="s">
        <v>8</v>
      </c>
      <c r="D14" s="32">
        <v>10</v>
      </c>
    </row>
    <row r="15" spans="1:4" x14ac:dyDescent="0.25">
      <c r="A15" s="13" t="s">
        <v>97</v>
      </c>
      <c r="B15" s="2" t="s">
        <v>65</v>
      </c>
      <c r="C15" s="3" t="s">
        <v>8</v>
      </c>
      <c r="D15" s="32">
        <v>5</v>
      </c>
    </row>
    <row r="16" spans="1:4" x14ac:dyDescent="0.25">
      <c r="A16" s="20">
        <v>341921</v>
      </c>
      <c r="B16" s="2" t="s">
        <v>92</v>
      </c>
      <c r="C16" s="3" t="s">
        <v>8</v>
      </c>
      <c r="D16" s="32">
        <v>40</v>
      </c>
    </row>
    <row r="17" spans="1:4" x14ac:dyDescent="0.25">
      <c r="A17" s="13" t="s">
        <v>93</v>
      </c>
      <c r="B17" s="2" t="s">
        <v>94</v>
      </c>
      <c r="C17" s="3" t="s">
        <v>8</v>
      </c>
      <c r="D17" s="32">
        <v>60</v>
      </c>
    </row>
    <row r="18" spans="1:4" ht="15.75" thickBot="1" x14ac:dyDescent="0.3">
      <c r="A18" s="25" t="s">
        <v>95</v>
      </c>
      <c r="B18" s="22" t="s">
        <v>96</v>
      </c>
      <c r="C18" s="26" t="s">
        <v>8</v>
      </c>
      <c r="D18" s="33">
        <v>240</v>
      </c>
    </row>
  </sheetData>
  <pageMargins left="1.1023622047244095" right="0.70866141732283472" top="0.74803149606299213" bottom="0.74803149606299213" header="0.31496062992125984" footer="0.31496062992125984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8FEE03-7CD6-4E93-B918-41BBE336B2BB}">
  <dimension ref="A1:K63"/>
  <sheetViews>
    <sheetView tabSelected="1" view="pageBreakPreview" topLeftCell="A19" zoomScaleNormal="100" zoomScaleSheetLayoutView="100" workbookViewId="0">
      <selection activeCell="B64" sqref="B64"/>
    </sheetView>
  </sheetViews>
  <sheetFormatPr defaultRowHeight="15" x14ac:dyDescent="0.25"/>
  <cols>
    <col min="1" max="1" width="15.85546875" customWidth="1"/>
    <col min="2" max="2" width="64" customWidth="1"/>
    <col min="3" max="3" width="17.42578125" customWidth="1"/>
    <col min="4" max="4" width="0" hidden="1" customWidth="1"/>
    <col min="5" max="6" width="7.85546875" hidden="1" customWidth="1"/>
    <col min="7" max="7" width="8.140625" hidden="1" customWidth="1"/>
    <col min="8" max="8" width="0" style="6" hidden="1" customWidth="1"/>
    <col min="9" max="9" width="11.28515625" style="6" bestFit="1" customWidth="1"/>
    <col min="10" max="10" width="21.85546875" customWidth="1"/>
    <col min="11" max="11" width="22.7109375" customWidth="1"/>
  </cols>
  <sheetData>
    <row r="1" spans="1:11" x14ac:dyDescent="0.25">
      <c r="A1" s="56" t="s">
        <v>115</v>
      </c>
    </row>
    <row r="2" spans="1:11" ht="15.75" thickBot="1" x14ac:dyDescent="0.3"/>
    <row r="3" spans="1:11" ht="19.5" thickBot="1" x14ac:dyDescent="0.35">
      <c r="A3" s="10" t="s">
        <v>108</v>
      </c>
      <c r="B3" s="7"/>
      <c r="C3" s="7"/>
      <c r="D3" s="7"/>
      <c r="E3" s="7"/>
      <c r="F3" s="7"/>
      <c r="G3" s="7"/>
      <c r="H3" s="43"/>
    </row>
    <row r="4" spans="1:11" ht="33" customHeight="1" thickBot="1" x14ac:dyDescent="0.3">
      <c r="A4" s="34" t="s">
        <v>0</v>
      </c>
      <c r="B4" s="34" t="s">
        <v>1</v>
      </c>
      <c r="C4" s="36" t="s">
        <v>2</v>
      </c>
      <c r="D4" s="35" t="s">
        <v>104</v>
      </c>
      <c r="E4" s="9" t="s">
        <v>105</v>
      </c>
      <c r="F4" s="9" t="s">
        <v>106</v>
      </c>
      <c r="G4" s="37" t="s">
        <v>107</v>
      </c>
      <c r="H4" s="36" t="s">
        <v>3</v>
      </c>
      <c r="I4" s="36" t="s">
        <v>3</v>
      </c>
      <c r="J4" s="57" t="s">
        <v>116</v>
      </c>
      <c r="K4" s="58" t="s">
        <v>114</v>
      </c>
    </row>
    <row r="5" spans="1:11" x14ac:dyDescent="0.25">
      <c r="A5" s="28">
        <v>341921</v>
      </c>
      <c r="B5" s="1" t="s">
        <v>75</v>
      </c>
      <c r="C5" s="29" t="s">
        <v>8</v>
      </c>
      <c r="D5" s="1">
        <f>SUMIF('LINEA 1 E 2'!A:A,TOTAL!A:A,'LINEA 1 E 2'!D:D)</f>
        <v>600</v>
      </c>
      <c r="E5" s="1">
        <f>SUMIF('LINEA 3 E 4'!A:A,TOTAL!A:A,'LINEA 3 E 4'!D:D)</f>
        <v>600</v>
      </c>
      <c r="F5" s="1">
        <f>SUMIF('MAIN DISTRIBUTION'!A:A,TOTAL!A:A,'MAIN DISTRIBUTION'!D:D)</f>
        <v>600</v>
      </c>
      <c r="G5" s="1">
        <f>SUMIF('JB AND UNIT MACHINE'!A:A,TOTAL!A:A,'JB AND UNIT MACHINE'!D:D)</f>
        <v>40</v>
      </c>
      <c r="H5" s="40">
        <f t="shared" ref="H5:H36" si="0">SUM(D5:G5)</f>
        <v>1840</v>
      </c>
      <c r="I5" s="40">
        <f>ROUNDUP((H5*1.1),0)</f>
        <v>2024</v>
      </c>
      <c r="J5" s="51"/>
      <c r="K5" s="52">
        <f>I5*J5</f>
        <v>0</v>
      </c>
    </row>
    <row r="6" spans="1:11" x14ac:dyDescent="0.25">
      <c r="A6" s="20">
        <v>341921</v>
      </c>
      <c r="B6" s="2" t="s">
        <v>92</v>
      </c>
      <c r="C6" s="3" t="s">
        <v>8</v>
      </c>
      <c r="D6" s="2">
        <f>SUMIF('LINEA 1 E 2'!A:A,TOTAL!A:A,'LINEA 1 E 2'!D:D)</f>
        <v>600</v>
      </c>
      <c r="E6" s="2">
        <f>SUMIF('LINEA 3 E 4'!A:A,TOTAL!A:A,'LINEA 3 E 4'!D:D)</f>
        <v>600</v>
      </c>
      <c r="F6" s="2">
        <f>SUMIF('MAIN DISTRIBUTION'!A:A,TOTAL!A:A,'MAIN DISTRIBUTION'!D:D)</f>
        <v>600</v>
      </c>
      <c r="G6" s="2">
        <f>SUMIF('JB AND UNIT MACHINE'!A:A,TOTAL!A:A,'JB AND UNIT MACHINE'!D:D)</f>
        <v>40</v>
      </c>
      <c r="H6" s="41">
        <f t="shared" si="0"/>
        <v>1840</v>
      </c>
      <c r="I6" s="41">
        <f t="shared" ref="I6:I62" si="1">ROUNDUP((H6*1.1),0)</f>
        <v>2024</v>
      </c>
      <c r="J6" s="46"/>
      <c r="K6" s="53">
        <f t="shared" ref="K6:K62" si="2">I6*J6</f>
        <v>0</v>
      </c>
    </row>
    <row r="7" spans="1:11" x14ac:dyDescent="0.25">
      <c r="A7" s="20">
        <v>343730</v>
      </c>
      <c r="B7" s="2" t="s">
        <v>65</v>
      </c>
      <c r="C7" s="3" t="s">
        <v>8</v>
      </c>
      <c r="D7" s="2">
        <f>SUMIF('LINEA 1 E 2'!A:A,TOTAL!A:A,'LINEA 1 E 2'!D:D)</f>
        <v>46</v>
      </c>
      <c r="E7" s="2">
        <f>SUMIF('LINEA 3 E 4'!A:A,TOTAL!A:A,'LINEA 3 E 4'!D:D)</f>
        <v>45</v>
      </c>
      <c r="F7" s="2">
        <f>SUMIF('MAIN DISTRIBUTION'!A:A,TOTAL!A:A,'MAIN DISTRIBUTION'!D:D)</f>
        <v>54</v>
      </c>
      <c r="G7" s="2">
        <f>SUMIF('JB AND UNIT MACHINE'!A:A,TOTAL!A:A,'JB AND UNIT MACHINE'!D:D)</f>
        <v>5</v>
      </c>
      <c r="H7" s="41">
        <f t="shared" si="0"/>
        <v>150</v>
      </c>
      <c r="I7" s="41">
        <f t="shared" si="1"/>
        <v>165</v>
      </c>
      <c r="J7" s="46"/>
      <c r="K7" s="53">
        <f t="shared" si="2"/>
        <v>0</v>
      </c>
    </row>
    <row r="8" spans="1:11" x14ac:dyDescent="0.25">
      <c r="A8" s="20">
        <v>349040</v>
      </c>
      <c r="B8" s="2" t="s">
        <v>118</v>
      </c>
      <c r="C8" s="3" t="s">
        <v>8</v>
      </c>
      <c r="D8" s="2">
        <f>SUMIF('LINEA 1 E 2'!A:A,TOTAL!A:A,'LINEA 1 E 2'!D:D)</f>
        <v>0</v>
      </c>
      <c r="E8" s="2">
        <f>SUMIF('LINEA 3 E 4'!A:A,TOTAL!A:A,'LINEA 3 E 4'!D:D)</f>
        <v>0</v>
      </c>
      <c r="F8" s="2">
        <f>SUMIF('MAIN DISTRIBUTION'!A:A,TOTAL!A:A,'MAIN DISTRIBUTION'!D:D)</f>
        <v>14</v>
      </c>
      <c r="G8" s="2">
        <f>SUMIF('JB AND UNIT MACHINE'!A:A,TOTAL!A:A,'JB AND UNIT MACHINE'!D:D)</f>
        <v>0</v>
      </c>
      <c r="H8" s="41">
        <f t="shared" si="0"/>
        <v>14</v>
      </c>
      <c r="I8" s="41">
        <f t="shared" si="1"/>
        <v>16</v>
      </c>
      <c r="J8" s="46"/>
      <c r="K8" s="53">
        <f t="shared" si="2"/>
        <v>0</v>
      </c>
    </row>
    <row r="9" spans="1:11" x14ac:dyDescent="0.25">
      <c r="A9" s="20">
        <v>349251</v>
      </c>
      <c r="B9" s="2" t="s">
        <v>76</v>
      </c>
      <c r="C9" s="3" t="s">
        <v>8</v>
      </c>
      <c r="D9" s="2">
        <f>SUMIF('LINEA 1 E 2'!A:A,TOTAL!A:A,'LINEA 1 E 2'!D:D)</f>
        <v>120</v>
      </c>
      <c r="E9" s="2">
        <f>SUMIF('LINEA 3 E 4'!A:A,TOTAL!A:A,'LINEA 3 E 4'!D:D)</f>
        <v>144</v>
      </c>
      <c r="F9" s="2">
        <f>SUMIF('MAIN DISTRIBUTION'!A:A,TOTAL!A:A,'MAIN DISTRIBUTION'!D:D)</f>
        <v>28</v>
      </c>
      <c r="G9" s="2">
        <f>SUMIF('JB AND UNIT MACHINE'!A:A,TOTAL!A:A,'JB AND UNIT MACHINE'!D:D)</f>
        <v>0</v>
      </c>
      <c r="H9" s="41">
        <f t="shared" si="0"/>
        <v>292</v>
      </c>
      <c r="I9" s="41">
        <f t="shared" si="1"/>
        <v>322</v>
      </c>
      <c r="J9" s="46"/>
      <c r="K9" s="53">
        <f t="shared" si="2"/>
        <v>0</v>
      </c>
    </row>
    <row r="10" spans="1:11" x14ac:dyDescent="0.25">
      <c r="A10" s="20">
        <v>480107</v>
      </c>
      <c r="B10" s="2" t="s">
        <v>119</v>
      </c>
      <c r="C10" s="3" t="s">
        <v>8</v>
      </c>
      <c r="D10" s="2">
        <f>SUMIF('LINEA 1 E 2'!A:A,TOTAL!A:A,'LINEA 1 E 2'!D:D)</f>
        <v>0</v>
      </c>
      <c r="E10" s="2">
        <f>SUMIF('LINEA 3 E 4'!A:A,TOTAL!A:A,'LINEA 3 E 4'!D:D)</f>
        <v>5</v>
      </c>
      <c r="F10" s="2">
        <f>SUMIF('MAIN DISTRIBUTION'!A:A,TOTAL!A:A,'MAIN DISTRIBUTION'!D:D)</f>
        <v>54</v>
      </c>
      <c r="G10" s="2">
        <f>SUMIF('JB AND UNIT MACHINE'!A:A,TOTAL!A:A,'JB AND UNIT MACHINE'!D:D)</f>
        <v>0</v>
      </c>
      <c r="H10" s="41">
        <f t="shared" si="0"/>
        <v>59</v>
      </c>
      <c r="I10" s="41">
        <f t="shared" si="1"/>
        <v>65</v>
      </c>
      <c r="J10" s="46"/>
      <c r="K10" s="53">
        <f t="shared" si="2"/>
        <v>0</v>
      </c>
    </row>
    <row r="11" spans="1:11" x14ac:dyDescent="0.25">
      <c r="A11" s="20">
        <v>480729</v>
      </c>
      <c r="B11" s="2" t="s">
        <v>120</v>
      </c>
      <c r="C11" s="3" t="s">
        <v>8</v>
      </c>
      <c r="D11" s="2">
        <f>SUMIF('LINEA 1 E 2'!A:A,TOTAL!A:A,'LINEA 1 E 2'!D:D)</f>
        <v>0</v>
      </c>
      <c r="E11" s="2">
        <f>SUMIF('LINEA 3 E 4'!A:A,TOTAL!A:A,'LINEA 3 E 4'!D:D)</f>
        <v>2</v>
      </c>
      <c r="F11" s="2">
        <f>SUMIF('MAIN DISTRIBUTION'!A:A,TOTAL!A:A,'MAIN DISTRIBUTION'!D:D)</f>
        <v>0</v>
      </c>
      <c r="G11" s="2">
        <f>SUMIF('JB AND UNIT MACHINE'!A:A,TOTAL!A:A,'JB AND UNIT MACHINE'!D:D)</f>
        <v>0</v>
      </c>
      <c r="H11" s="41">
        <f t="shared" si="0"/>
        <v>2</v>
      </c>
      <c r="I11" s="41">
        <f t="shared" si="1"/>
        <v>3</v>
      </c>
      <c r="J11" s="46"/>
      <c r="K11" s="53">
        <f t="shared" si="2"/>
        <v>0</v>
      </c>
    </row>
    <row r="12" spans="1:11" x14ac:dyDescent="0.25">
      <c r="A12" s="20">
        <v>480767</v>
      </c>
      <c r="B12" s="2" t="s">
        <v>121</v>
      </c>
      <c r="C12" s="3" t="s">
        <v>8</v>
      </c>
      <c r="D12" s="2">
        <f>SUMIF('LINEA 1 E 2'!A:A,TOTAL!A:A,'LINEA 1 E 2'!D:D)</f>
        <v>0</v>
      </c>
      <c r="E12" s="2">
        <f>SUMIF('LINEA 3 E 4'!A:A,TOTAL!A:A,'LINEA 3 E 4'!D:D)</f>
        <v>1</v>
      </c>
      <c r="F12" s="2">
        <f>SUMIF('MAIN DISTRIBUTION'!A:A,TOTAL!A:A,'MAIN DISTRIBUTION'!D:D)</f>
        <v>6</v>
      </c>
      <c r="G12" s="2">
        <f>SUMIF('JB AND UNIT MACHINE'!A:A,TOTAL!A:A,'JB AND UNIT MACHINE'!D:D)</f>
        <v>0</v>
      </c>
      <c r="H12" s="41">
        <f t="shared" si="0"/>
        <v>7</v>
      </c>
      <c r="I12" s="41">
        <f t="shared" si="1"/>
        <v>8</v>
      </c>
      <c r="J12" s="46"/>
      <c r="K12" s="53">
        <f t="shared" si="2"/>
        <v>0</v>
      </c>
    </row>
    <row r="13" spans="1:11" x14ac:dyDescent="0.25">
      <c r="A13" s="20">
        <v>481657</v>
      </c>
      <c r="B13" s="2" t="s">
        <v>72</v>
      </c>
      <c r="C13" s="3" t="s">
        <v>8</v>
      </c>
      <c r="D13" s="2">
        <f>SUMIF('LINEA 1 E 2'!A:A,TOTAL!A:A,'LINEA 1 E 2'!D:D)</f>
        <v>0</v>
      </c>
      <c r="E13" s="2">
        <f>SUMIF('LINEA 3 E 4'!A:A,TOTAL!A:A,'LINEA 3 E 4'!D:D)</f>
        <v>5</v>
      </c>
      <c r="F13" s="2">
        <f>SUMIF('MAIN DISTRIBUTION'!A:A,TOTAL!A:A,'MAIN DISTRIBUTION'!D:D)</f>
        <v>54</v>
      </c>
      <c r="G13" s="2">
        <f>SUMIF('JB AND UNIT MACHINE'!A:A,TOTAL!A:A,'JB AND UNIT MACHINE'!D:D)</f>
        <v>0</v>
      </c>
      <c r="H13" s="41">
        <f t="shared" si="0"/>
        <v>59</v>
      </c>
      <c r="I13" s="41">
        <f t="shared" si="1"/>
        <v>65</v>
      </c>
      <c r="J13" s="46"/>
      <c r="K13" s="53">
        <f t="shared" si="2"/>
        <v>0</v>
      </c>
    </row>
    <row r="14" spans="1:11" x14ac:dyDescent="0.25">
      <c r="A14" s="20">
        <v>481657</v>
      </c>
      <c r="B14" s="2" t="s">
        <v>74</v>
      </c>
      <c r="C14" s="3" t="s">
        <v>8</v>
      </c>
      <c r="D14" s="2">
        <f>SUMIF('LINEA 1 E 2'!A:A,TOTAL!A:A,'LINEA 1 E 2'!D:D)</f>
        <v>0</v>
      </c>
      <c r="E14" s="2">
        <f>SUMIF('LINEA 3 E 4'!A:A,TOTAL!A:A,'LINEA 3 E 4'!D:D)</f>
        <v>5</v>
      </c>
      <c r="F14" s="2">
        <f>SUMIF('MAIN DISTRIBUTION'!A:A,TOTAL!A:A,'MAIN DISTRIBUTION'!D:D)</f>
        <v>54</v>
      </c>
      <c r="G14" s="2">
        <f>SUMIF('JB AND UNIT MACHINE'!A:A,TOTAL!A:A,'JB AND UNIT MACHINE'!D:D)</f>
        <v>0</v>
      </c>
      <c r="H14" s="41">
        <f t="shared" si="0"/>
        <v>59</v>
      </c>
      <c r="I14" s="41">
        <f t="shared" si="1"/>
        <v>65</v>
      </c>
      <c r="J14" s="46"/>
      <c r="K14" s="53">
        <f t="shared" si="2"/>
        <v>0</v>
      </c>
    </row>
    <row r="15" spans="1:11" x14ac:dyDescent="0.25">
      <c r="A15" s="20">
        <v>482501</v>
      </c>
      <c r="B15" s="2" t="s">
        <v>122</v>
      </c>
      <c r="C15" s="3" t="s">
        <v>8</v>
      </c>
      <c r="D15" s="2">
        <f>SUMIF('LINEA 1 E 2'!A:A,TOTAL!A:A,'LINEA 1 E 2'!D:D)</f>
        <v>0</v>
      </c>
      <c r="E15" s="2">
        <f>SUMIF('LINEA 3 E 4'!A:A,TOTAL!A:A,'LINEA 3 E 4'!D:D)</f>
        <v>1</v>
      </c>
      <c r="F15" s="2">
        <f>SUMIF('MAIN DISTRIBUTION'!A:A,TOTAL!A:A,'MAIN DISTRIBUTION'!D:D)</f>
        <v>6</v>
      </c>
      <c r="G15" s="2">
        <f>SUMIF('JB AND UNIT MACHINE'!A:A,TOTAL!A:A,'JB AND UNIT MACHINE'!D:D)</f>
        <v>0</v>
      </c>
      <c r="H15" s="41">
        <f t="shared" si="0"/>
        <v>7</v>
      </c>
      <c r="I15" s="41">
        <f t="shared" si="1"/>
        <v>8</v>
      </c>
      <c r="J15" s="46"/>
      <c r="K15" s="53">
        <f t="shared" si="2"/>
        <v>0</v>
      </c>
    </row>
    <row r="16" spans="1:11" x14ac:dyDescent="0.25">
      <c r="A16" s="20">
        <v>482731</v>
      </c>
      <c r="B16" s="2" t="s">
        <v>123</v>
      </c>
      <c r="C16" s="3" t="s">
        <v>8</v>
      </c>
      <c r="D16" s="2">
        <f>SUMIF('LINEA 1 E 2'!A:A,TOTAL!A:A,'LINEA 1 E 2'!D:D)</f>
        <v>0</v>
      </c>
      <c r="E16" s="2">
        <f>SUMIF('LINEA 3 E 4'!A:A,TOTAL!A:A,'LINEA 3 E 4'!D:D)</f>
        <v>1</v>
      </c>
      <c r="F16" s="2">
        <f>SUMIF('MAIN DISTRIBUTION'!A:A,TOTAL!A:A,'MAIN DISTRIBUTION'!D:D)</f>
        <v>0</v>
      </c>
      <c r="G16" s="2">
        <f>SUMIF('JB AND UNIT MACHINE'!A:A,TOTAL!A:A,'JB AND UNIT MACHINE'!D:D)</f>
        <v>0</v>
      </c>
      <c r="H16" s="41">
        <f t="shared" si="0"/>
        <v>1</v>
      </c>
      <c r="I16" s="41">
        <f t="shared" si="1"/>
        <v>2</v>
      </c>
      <c r="J16" s="46"/>
      <c r="K16" s="53">
        <f t="shared" si="2"/>
        <v>0</v>
      </c>
    </row>
    <row r="17" spans="1:11" x14ac:dyDescent="0.25">
      <c r="A17" s="13" t="s">
        <v>88</v>
      </c>
      <c r="B17" s="2" t="s">
        <v>124</v>
      </c>
      <c r="C17" s="3" t="s">
        <v>8</v>
      </c>
      <c r="D17" s="2">
        <f>SUMIF('LINEA 1 E 2'!A:A,TOTAL!A:A,'LINEA 1 E 2'!D:D)</f>
        <v>0</v>
      </c>
      <c r="E17" s="2">
        <f>SUMIF('LINEA 3 E 4'!A:A,TOTAL!A:A,'LINEA 3 E 4'!D:D)</f>
        <v>0</v>
      </c>
      <c r="F17" s="2">
        <f>SUMIF('MAIN DISTRIBUTION'!A:A,TOTAL!A:A,'MAIN DISTRIBUTION'!D:D)</f>
        <v>0</v>
      </c>
      <c r="G17" s="2">
        <f>SUMIF('JB AND UNIT MACHINE'!A:A,TOTAL!A:A,'JB AND UNIT MACHINE'!D:D)</f>
        <v>10</v>
      </c>
      <c r="H17" s="41">
        <f t="shared" si="0"/>
        <v>10</v>
      </c>
      <c r="I17" s="41">
        <f t="shared" si="1"/>
        <v>11</v>
      </c>
      <c r="J17" s="46"/>
      <c r="K17" s="53">
        <f t="shared" si="2"/>
        <v>0</v>
      </c>
    </row>
    <row r="18" spans="1:11" x14ac:dyDescent="0.25">
      <c r="A18" s="13" t="s">
        <v>61</v>
      </c>
      <c r="B18" s="2" t="s">
        <v>125</v>
      </c>
      <c r="C18" s="3" t="s">
        <v>8</v>
      </c>
      <c r="D18" s="2">
        <f>SUMIF('LINEA 1 E 2'!A:A,TOTAL!A:A,'LINEA 1 E 2'!D:D)</f>
        <v>60</v>
      </c>
      <c r="E18" s="2">
        <f>SUMIF('LINEA 3 E 4'!A:A,TOTAL!A:A,'LINEA 3 E 4'!D:D)</f>
        <v>60</v>
      </c>
      <c r="F18" s="2">
        <f>SUMIF('MAIN DISTRIBUTION'!A:A,TOTAL!A:A,'MAIN DISTRIBUTION'!D:D)</f>
        <v>0</v>
      </c>
      <c r="G18" s="2">
        <f>SUMIF('JB AND UNIT MACHINE'!A:A,TOTAL!A:A,'JB AND UNIT MACHINE'!D:D)</f>
        <v>0</v>
      </c>
      <c r="H18" s="41">
        <f t="shared" si="0"/>
        <v>120</v>
      </c>
      <c r="I18" s="41">
        <f t="shared" si="1"/>
        <v>132</v>
      </c>
      <c r="J18" s="46"/>
      <c r="K18" s="53">
        <f t="shared" si="2"/>
        <v>0</v>
      </c>
    </row>
    <row r="19" spans="1:11" x14ac:dyDescent="0.25">
      <c r="A19" s="13" t="s">
        <v>90</v>
      </c>
      <c r="B19" s="2" t="s">
        <v>126</v>
      </c>
      <c r="C19" s="3" t="s">
        <v>8</v>
      </c>
      <c r="D19" s="2">
        <f>SUMIF('LINEA 1 E 2'!A:A,TOTAL!A:A,'LINEA 1 E 2'!D:D)</f>
        <v>0</v>
      </c>
      <c r="E19" s="2">
        <f>SUMIF('LINEA 3 E 4'!A:A,TOTAL!A:A,'LINEA 3 E 4'!D:D)</f>
        <v>0</v>
      </c>
      <c r="F19" s="2">
        <f>SUMIF('MAIN DISTRIBUTION'!A:A,TOTAL!A:A,'MAIN DISTRIBUTION'!D:D)</f>
        <v>0</v>
      </c>
      <c r="G19" s="2">
        <f>SUMIF('JB AND UNIT MACHINE'!A:A,TOTAL!A:A,'JB AND UNIT MACHINE'!D:D)</f>
        <v>10</v>
      </c>
      <c r="H19" s="41">
        <f t="shared" si="0"/>
        <v>10</v>
      </c>
      <c r="I19" s="41">
        <f t="shared" si="1"/>
        <v>11</v>
      </c>
      <c r="J19" s="46"/>
      <c r="K19" s="53">
        <f t="shared" si="2"/>
        <v>0</v>
      </c>
    </row>
    <row r="20" spans="1:11" x14ac:dyDescent="0.25">
      <c r="A20" s="13" t="s">
        <v>63</v>
      </c>
      <c r="B20" s="2" t="s">
        <v>127</v>
      </c>
      <c r="C20" s="3" t="s">
        <v>8</v>
      </c>
      <c r="D20" s="2">
        <f>SUMIF('LINEA 1 E 2'!A:A,TOTAL!A:A,'LINEA 1 E 2'!D:D)</f>
        <v>0</v>
      </c>
      <c r="E20" s="2">
        <f>SUMIF('LINEA 3 E 4'!A:A,TOTAL!A:A,'LINEA 3 E 4'!D:D)</f>
        <v>12</v>
      </c>
      <c r="F20" s="2">
        <f>SUMIF('MAIN DISTRIBUTION'!A:A,TOTAL!A:A,'MAIN DISTRIBUTION'!D:D)</f>
        <v>0</v>
      </c>
      <c r="G20" s="2">
        <f>SUMIF('JB AND UNIT MACHINE'!A:A,TOTAL!A:A,'JB AND UNIT MACHINE'!D:D)</f>
        <v>0</v>
      </c>
      <c r="H20" s="41">
        <f t="shared" si="0"/>
        <v>12</v>
      </c>
      <c r="I20" s="41">
        <f t="shared" si="1"/>
        <v>14</v>
      </c>
      <c r="J20" s="46"/>
      <c r="K20" s="53">
        <f t="shared" si="2"/>
        <v>0</v>
      </c>
    </row>
    <row r="21" spans="1:11" x14ac:dyDescent="0.25">
      <c r="A21" s="13" t="s">
        <v>95</v>
      </c>
      <c r="B21" s="2" t="s">
        <v>128</v>
      </c>
      <c r="C21" s="3" t="s">
        <v>8</v>
      </c>
      <c r="D21" s="2">
        <f>SUMIF('LINEA 1 E 2'!A:A,TOTAL!A:A,'LINEA 1 E 2'!D:D)</f>
        <v>0</v>
      </c>
      <c r="E21" s="2">
        <f>SUMIF('LINEA 3 E 4'!A:A,TOTAL!A:A,'LINEA 3 E 4'!D:D)</f>
        <v>0</v>
      </c>
      <c r="F21" s="2">
        <f>SUMIF('MAIN DISTRIBUTION'!A:A,TOTAL!A:A,'MAIN DISTRIBUTION'!D:D)</f>
        <v>0</v>
      </c>
      <c r="G21" s="2">
        <f>SUMIF('JB AND UNIT MACHINE'!A:A,TOTAL!A:A,'JB AND UNIT MACHINE'!D:D)</f>
        <v>240</v>
      </c>
      <c r="H21" s="41">
        <f t="shared" si="0"/>
        <v>240</v>
      </c>
      <c r="I21" s="41">
        <f t="shared" si="1"/>
        <v>264</v>
      </c>
      <c r="J21" s="46"/>
      <c r="K21" s="53">
        <f t="shared" si="2"/>
        <v>0</v>
      </c>
    </row>
    <row r="22" spans="1:11" x14ac:dyDescent="0.25">
      <c r="A22" s="13" t="s">
        <v>14</v>
      </c>
      <c r="B22" s="2" t="s">
        <v>129</v>
      </c>
      <c r="C22" s="3" t="s">
        <v>8</v>
      </c>
      <c r="D22" s="2">
        <f>SUMIF('LINEA 1 E 2'!A:A,TOTAL!A:A,'LINEA 1 E 2'!D:D)</f>
        <v>12</v>
      </c>
      <c r="E22" s="2">
        <f>SUMIF('LINEA 3 E 4'!A:A,TOTAL!A:A,'LINEA 3 E 4'!D:D)</f>
        <v>6</v>
      </c>
      <c r="F22" s="2">
        <f>SUMIF('MAIN DISTRIBUTION'!A:A,TOTAL!A:A,'MAIN DISTRIBUTION'!D:D)</f>
        <v>0</v>
      </c>
      <c r="G22" s="2">
        <f>SUMIF('JB AND UNIT MACHINE'!A:A,TOTAL!A:A,'JB AND UNIT MACHINE'!D:D)</f>
        <v>0</v>
      </c>
      <c r="H22" s="41">
        <f t="shared" si="0"/>
        <v>18</v>
      </c>
      <c r="I22" s="41">
        <f t="shared" si="1"/>
        <v>20</v>
      </c>
      <c r="J22" s="46"/>
      <c r="K22" s="53">
        <f t="shared" si="2"/>
        <v>0</v>
      </c>
    </row>
    <row r="23" spans="1:11" x14ac:dyDescent="0.25">
      <c r="A23" s="13" t="s">
        <v>78</v>
      </c>
      <c r="B23" s="2" t="s">
        <v>130</v>
      </c>
      <c r="C23" s="3" t="s">
        <v>8</v>
      </c>
      <c r="D23" s="2">
        <f>SUMIF('LINEA 1 E 2'!A:A,TOTAL!A:A,'LINEA 1 E 2'!D:D)</f>
        <v>0</v>
      </c>
      <c r="E23" s="2">
        <f>SUMIF('LINEA 3 E 4'!A:A,TOTAL!A:A,'LINEA 3 E 4'!D:D)</f>
        <v>0</v>
      </c>
      <c r="F23" s="2">
        <f>SUMIF('MAIN DISTRIBUTION'!A:A,TOTAL!A:A,'MAIN DISTRIBUTION'!D:D)</f>
        <v>0</v>
      </c>
      <c r="G23" s="2">
        <f>SUMIF('JB AND UNIT MACHINE'!A:A,TOTAL!A:A,'JB AND UNIT MACHINE'!D:D)</f>
        <v>3</v>
      </c>
      <c r="H23" s="41">
        <f t="shared" si="0"/>
        <v>3</v>
      </c>
      <c r="I23" s="41">
        <f t="shared" si="1"/>
        <v>4</v>
      </c>
      <c r="J23" s="46"/>
      <c r="K23" s="53">
        <f t="shared" si="2"/>
        <v>0</v>
      </c>
    </row>
    <row r="24" spans="1:11" x14ac:dyDescent="0.25">
      <c r="A24" s="13" t="s">
        <v>22</v>
      </c>
      <c r="B24" s="2" t="s">
        <v>131</v>
      </c>
      <c r="C24" s="3" t="s">
        <v>8</v>
      </c>
      <c r="D24" s="2">
        <f>SUMIF('LINEA 1 E 2'!A:A,TOTAL!A:A,'LINEA 1 E 2'!D:D)</f>
        <v>20</v>
      </c>
      <c r="E24" s="2">
        <f>SUMIF('LINEA 3 E 4'!A:A,TOTAL!A:A,'LINEA 3 E 4'!D:D)</f>
        <v>20</v>
      </c>
      <c r="F24" s="2">
        <f>SUMIF('MAIN DISTRIBUTION'!A:A,TOTAL!A:A,'MAIN DISTRIBUTION'!D:D)</f>
        <v>0</v>
      </c>
      <c r="G24" s="2">
        <f>SUMIF('JB AND UNIT MACHINE'!A:A,TOTAL!A:A,'JB AND UNIT MACHINE'!D:D)</f>
        <v>0</v>
      </c>
      <c r="H24" s="41">
        <f t="shared" si="0"/>
        <v>40</v>
      </c>
      <c r="I24" s="41">
        <f t="shared" si="1"/>
        <v>44</v>
      </c>
      <c r="J24" s="46"/>
      <c r="K24" s="53">
        <f t="shared" si="2"/>
        <v>0</v>
      </c>
    </row>
    <row r="25" spans="1:11" x14ac:dyDescent="0.25">
      <c r="A25" s="13" t="s">
        <v>18</v>
      </c>
      <c r="B25" s="2" t="s">
        <v>132</v>
      </c>
      <c r="C25" s="3" t="s">
        <v>8</v>
      </c>
      <c r="D25" s="2">
        <f>SUMIF('LINEA 1 E 2'!A:A,TOTAL!A:A,'LINEA 1 E 2'!D:D)</f>
        <v>14</v>
      </c>
      <c r="E25" s="2">
        <f>SUMIF('LINEA 3 E 4'!A:A,TOTAL!A:A,'LINEA 3 E 4'!D:D)</f>
        <v>19</v>
      </c>
      <c r="F25" s="2">
        <f>SUMIF('MAIN DISTRIBUTION'!A:A,TOTAL!A:A,'MAIN DISTRIBUTION'!D:D)</f>
        <v>15</v>
      </c>
      <c r="G25" s="2">
        <f>SUMIF('JB AND UNIT MACHINE'!A:A,TOTAL!A:A,'JB AND UNIT MACHINE'!D:D)</f>
        <v>3</v>
      </c>
      <c r="H25" s="41">
        <f t="shared" si="0"/>
        <v>51</v>
      </c>
      <c r="I25" s="41">
        <f t="shared" si="1"/>
        <v>57</v>
      </c>
      <c r="J25" s="46"/>
      <c r="K25" s="53">
        <f t="shared" si="2"/>
        <v>0</v>
      </c>
    </row>
    <row r="26" spans="1:11" x14ac:dyDescent="0.25">
      <c r="A26" s="13" t="s">
        <v>18</v>
      </c>
      <c r="B26" s="2" t="s">
        <v>133</v>
      </c>
      <c r="C26" s="3" t="s">
        <v>8</v>
      </c>
      <c r="D26" s="2">
        <f>SUMIF('LINEA 1 E 2'!A:A,TOTAL!A:A,'LINEA 1 E 2'!D:D)</f>
        <v>14</v>
      </c>
      <c r="E26" s="2">
        <f>SUMIF('LINEA 3 E 4'!A:A,TOTAL!A:A,'LINEA 3 E 4'!D:D)</f>
        <v>19</v>
      </c>
      <c r="F26" s="2">
        <f>SUMIF('MAIN DISTRIBUTION'!A:A,TOTAL!A:A,'MAIN DISTRIBUTION'!D:D)</f>
        <v>15</v>
      </c>
      <c r="G26" s="2">
        <f>SUMIF('JB AND UNIT MACHINE'!A:A,TOTAL!A:A,'JB AND UNIT MACHINE'!D:D)</f>
        <v>3</v>
      </c>
      <c r="H26" s="41">
        <f t="shared" si="0"/>
        <v>51</v>
      </c>
      <c r="I26" s="41">
        <f t="shared" si="1"/>
        <v>57</v>
      </c>
      <c r="J26" s="46"/>
      <c r="K26" s="53">
        <f t="shared" si="2"/>
        <v>0</v>
      </c>
    </row>
    <row r="27" spans="1:11" x14ac:dyDescent="0.25">
      <c r="A27" s="13" t="s">
        <v>10</v>
      </c>
      <c r="B27" s="2" t="s">
        <v>134</v>
      </c>
      <c r="C27" s="3" t="s">
        <v>8</v>
      </c>
      <c r="D27" s="2">
        <f>SUMIF('LINEA 1 E 2'!A:A,TOTAL!A:A,'LINEA 1 E 2'!D:D)</f>
        <v>1</v>
      </c>
      <c r="E27" s="2">
        <f>SUMIF('LINEA 3 E 4'!A:A,TOTAL!A:A,'LINEA 3 E 4'!D:D)</f>
        <v>6</v>
      </c>
      <c r="F27" s="2">
        <f>SUMIF('MAIN DISTRIBUTION'!A:A,TOTAL!A:A,'MAIN DISTRIBUTION'!D:D)</f>
        <v>16</v>
      </c>
      <c r="G27" s="2">
        <f>SUMIF('JB AND UNIT MACHINE'!A:A,TOTAL!A:A,'JB AND UNIT MACHINE'!D:D)</f>
        <v>0</v>
      </c>
      <c r="H27" s="41">
        <f t="shared" si="0"/>
        <v>23</v>
      </c>
      <c r="I27" s="41">
        <f t="shared" si="1"/>
        <v>26</v>
      </c>
      <c r="J27" s="46"/>
      <c r="K27" s="53">
        <f t="shared" si="2"/>
        <v>0</v>
      </c>
    </row>
    <row r="28" spans="1:11" x14ac:dyDescent="0.25">
      <c r="A28" s="13" t="s">
        <v>5</v>
      </c>
      <c r="B28" s="2" t="s">
        <v>135</v>
      </c>
      <c r="C28" s="3" t="s">
        <v>8</v>
      </c>
      <c r="D28" s="2">
        <f>SUMIF('LINEA 1 E 2'!A:A,TOTAL!A:A,'LINEA 1 E 2'!D:D)</f>
        <v>48</v>
      </c>
      <c r="E28" s="2">
        <f>SUMIF('LINEA 3 E 4'!A:A,TOTAL!A:A,'LINEA 3 E 4'!D:D)</f>
        <v>45</v>
      </c>
      <c r="F28" s="2">
        <f>SUMIF('MAIN DISTRIBUTION'!A:A,TOTAL!A:A,'MAIN DISTRIBUTION'!D:D)</f>
        <v>67</v>
      </c>
      <c r="G28" s="2">
        <f>SUMIF('JB AND UNIT MACHINE'!A:A,TOTAL!A:A,'JB AND UNIT MACHINE'!D:D)</f>
        <v>0</v>
      </c>
      <c r="H28" s="41">
        <f t="shared" si="0"/>
        <v>160</v>
      </c>
      <c r="I28" s="41">
        <f t="shared" si="1"/>
        <v>176</v>
      </c>
      <c r="J28" s="46"/>
      <c r="K28" s="53">
        <f t="shared" si="2"/>
        <v>0</v>
      </c>
    </row>
    <row r="29" spans="1:11" x14ac:dyDescent="0.25">
      <c r="A29" s="13" t="s">
        <v>97</v>
      </c>
      <c r="B29" s="2" t="s">
        <v>65</v>
      </c>
      <c r="C29" s="3" t="s">
        <v>8</v>
      </c>
      <c r="D29" s="2">
        <f>SUMIF('LINEA 1 E 2'!A:A,TOTAL!A:A,'LINEA 1 E 2'!D:D)</f>
        <v>46</v>
      </c>
      <c r="E29" s="2">
        <f>SUMIF('LINEA 3 E 4'!A:A,TOTAL!A:A,'LINEA 3 E 4'!D:D)</f>
        <v>45</v>
      </c>
      <c r="F29" s="2">
        <f>SUMIF('MAIN DISTRIBUTION'!A:A,TOTAL!A:A,'MAIN DISTRIBUTION'!D:D)</f>
        <v>54</v>
      </c>
      <c r="G29" s="2">
        <f>SUMIF('JB AND UNIT MACHINE'!A:A,TOTAL!A:A,'JB AND UNIT MACHINE'!D:D)</f>
        <v>5</v>
      </c>
      <c r="H29" s="41">
        <f t="shared" si="0"/>
        <v>150</v>
      </c>
      <c r="I29" s="41">
        <f t="shared" si="1"/>
        <v>165</v>
      </c>
      <c r="J29" s="46"/>
      <c r="K29" s="53">
        <f t="shared" si="2"/>
        <v>0</v>
      </c>
    </row>
    <row r="30" spans="1:11" x14ac:dyDescent="0.25">
      <c r="A30" s="13" t="s">
        <v>49</v>
      </c>
      <c r="B30" s="2" t="s">
        <v>136</v>
      </c>
      <c r="C30" s="3" t="s">
        <v>8</v>
      </c>
      <c r="D30" s="2">
        <f>SUMIF('LINEA 1 E 2'!A:A,TOTAL!A:A,'LINEA 1 E 2'!D:D)</f>
        <v>10</v>
      </c>
      <c r="E30" s="2">
        <f>SUMIF('LINEA 3 E 4'!A:A,TOTAL!A:A,'LINEA 3 E 4'!D:D)</f>
        <v>0</v>
      </c>
      <c r="F30" s="2">
        <f>SUMIF('MAIN DISTRIBUTION'!A:A,TOTAL!A:A,'MAIN DISTRIBUTION'!D:D)</f>
        <v>0</v>
      </c>
      <c r="G30" s="2">
        <f>SUMIF('JB AND UNIT MACHINE'!A:A,TOTAL!A:A,'JB AND UNIT MACHINE'!D:D)</f>
        <v>0</v>
      </c>
      <c r="H30" s="41">
        <f t="shared" si="0"/>
        <v>10</v>
      </c>
      <c r="I30" s="41">
        <f t="shared" si="1"/>
        <v>11</v>
      </c>
      <c r="J30" s="46"/>
      <c r="K30" s="53">
        <f t="shared" si="2"/>
        <v>0</v>
      </c>
    </row>
    <row r="31" spans="1:11" x14ac:dyDescent="0.25">
      <c r="A31" s="20" t="s">
        <v>37</v>
      </c>
      <c r="B31" s="2" t="s">
        <v>137</v>
      </c>
      <c r="C31" s="3" t="s">
        <v>8</v>
      </c>
      <c r="D31" s="2">
        <f>SUMIF('LINEA 1 E 2'!A:A,TOTAL!A:A,'LINEA 1 E 2'!D:D)</f>
        <v>0</v>
      </c>
      <c r="E31" s="2">
        <f>SUMIF('LINEA 3 E 4'!A:A,TOTAL!A:A,'LINEA 3 E 4'!D:D)</f>
        <v>3</v>
      </c>
      <c r="F31" s="2">
        <f>SUMIF('MAIN DISTRIBUTION'!A:A,TOTAL!A:A,'MAIN DISTRIBUTION'!D:D)</f>
        <v>0</v>
      </c>
      <c r="G31" s="2">
        <f>SUMIF('JB AND UNIT MACHINE'!A:A,TOTAL!A:A,'JB AND UNIT MACHINE'!D:D)</f>
        <v>0</v>
      </c>
      <c r="H31" s="41">
        <f t="shared" si="0"/>
        <v>3</v>
      </c>
      <c r="I31" s="41">
        <f t="shared" si="1"/>
        <v>4</v>
      </c>
      <c r="J31" s="46"/>
      <c r="K31" s="53">
        <f t="shared" si="2"/>
        <v>0</v>
      </c>
    </row>
    <row r="32" spans="1:11" x14ac:dyDescent="0.25">
      <c r="A32" s="13" t="s">
        <v>33</v>
      </c>
      <c r="B32" s="2" t="s">
        <v>138</v>
      </c>
      <c r="C32" s="3" t="s">
        <v>8</v>
      </c>
      <c r="D32" s="2">
        <f>SUMIF('LINEA 1 E 2'!A:A,TOTAL!A:A,'LINEA 1 E 2'!D:D)</f>
        <v>4</v>
      </c>
      <c r="E32" s="2">
        <f>SUMIF('LINEA 3 E 4'!A:A,TOTAL!A:A,'LINEA 3 E 4'!D:D)</f>
        <v>2</v>
      </c>
      <c r="F32" s="2">
        <f>SUMIF('MAIN DISTRIBUTION'!A:A,TOTAL!A:A,'MAIN DISTRIBUTION'!D:D)</f>
        <v>0</v>
      </c>
      <c r="G32" s="2">
        <f>SUMIF('JB AND UNIT MACHINE'!A:A,TOTAL!A:A,'JB AND UNIT MACHINE'!D:D)</f>
        <v>0</v>
      </c>
      <c r="H32" s="41">
        <f t="shared" si="0"/>
        <v>6</v>
      </c>
      <c r="I32" s="41">
        <f t="shared" si="1"/>
        <v>7</v>
      </c>
      <c r="J32" s="46"/>
      <c r="K32" s="53">
        <f t="shared" si="2"/>
        <v>0</v>
      </c>
    </row>
    <row r="33" spans="1:11" x14ac:dyDescent="0.25">
      <c r="A33" s="13" t="s">
        <v>30</v>
      </c>
      <c r="B33" s="2" t="s">
        <v>139</v>
      </c>
      <c r="C33" s="3" t="s">
        <v>8</v>
      </c>
      <c r="D33" s="2">
        <f>SUMIF('LINEA 1 E 2'!A:A,TOTAL!A:A,'LINEA 1 E 2'!D:D)</f>
        <v>1</v>
      </c>
      <c r="E33" s="2">
        <f>SUMIF('LINEA 3 E 4'!A:A,TOTAL!A:A,'LINEA 3 E 4'!D:D)</f>
        <v>1</v>
      </c>
      <c r="F33" s="2">
        <f>SUMIF('MAIN DISTRIBUTION'!A:A,TOTAL!A:A,'MAIN DISTRIBUTION'!D:D)</f>
        <v>0</v>
      </c>
      <c r="G33" s="2">
        <f>SUMIF('JB AND UNIT MACHINE'!A:A,TOTAL!A:A,'JB AND UNIT MACHINE'!D:D)</f>
        <v>0</v>
      </c>
      <c r="H33" s="41">
        <f t="shared" si="0"/>
        <v>2</v>
      </c>
      <c r="I33" s="41">
        <f t="shared" si="1"/>
        <v>3</v>
      </c>
      <c r="J33" s="46"/>
      <c r="K33" s="53">
        <f t="shared" si="2"/>
        <v>0</v>
      </c>
    </row>
    <row r="34" spans="1:11" x14ac:dyDescent="0.25">
      <c r="A34" s="13" t="s">
        <v>26</v>
      </c>
      <c r="B34" s="2" t="s">
        <v>140</v>
      </c>
      <c r="C34" s="3" t="s">
        <v>8</v>
      </c>
      <c r="D34" s="2">
        <f>SUMIF('LINEA 1 E 2'!A:A,TOTAL!A:A,'LINEA 1 E 2'!D:D)</f>
        <v>5</v>
      </c>
      <c r="E34" s="2">
        <f>SUMIF('LINEA 3 E 4'!A:A,TOTAL!A:A,'LINEA 3 E 4'!D:D)</f>
        <v>2</v>
      </c>
      <c r="F34" s="2">
        <f>SUMIF('MAIN DISTRIBUTION'!A:A,TOTAL!A:A,'MAIN DISTRIBUTION'!D:D)</f>
        <v>2</v>
      </c>
      <c r="G34" s="2">
        <f>SUMIF('JB AND UNIT MACHINE'!A:A,TOTAL!A:A,'JB AND UNIT MACHINE'!D:D)</f>
        <v>0</v>
      </c>
      <c r="H34" s="41">
        <f t="shared" si="0"/>
        <v>9</v>
      </c>
      <c r="I34" s="41">
        <f t="shared" si="1"/>
        <v>10</v>
      </c>
      <c r="J34" s="46"/>
      <c r="K34" s="53">
        <f t="shared" si="2"/>
        <v>0</v>
      </c>
    </row>
    <row r="35" spans="1:11" x14ac:dyDescent="0.25">
      <c r="A35" s="13" t="s">
        <v>86</v>
      </c>
      <c r="B35" s="2" t="s">
        <v>141</v>
      </c>
      <c r="C35" s="3" t="s">
        <v>8</v>
      </c>
      <c r="D35" s="2">
        <f>SUMIF('LINEA 1 E 2'!A:A,TOTAL!A:A,'LINEA 1 E 2'!D:D)</f>
        <v>0</v>
      </c>
      <c r="E35" s="2">
        <f>SUMIF('LINEA 3 E 4'!A:A,TOTAL!A:A,'LINEA 3 E 4'!D:D)</f>
        <v>0</v>
      </c>
      <c r="F35" s="2">
        <f>SUMIF('MAIN DISTRIBUTION'!A:A,TOTAL!A:A,'MAIN DISTRIBUTION'!D:D)</f>
        <v>0</v>
      </c>
      <c r="G35" s="2">
        <f>SUMIF('JB AND UNIT MACHINE'!A:A,TOTAL!A:A,'JB AND UNIT MACHINE'!D:D)</f>
        <v>3</v>
      </c>
      <c r="H35" s="41">
        <f t="shared" si="0"/>
        <v>3</v>
      </c>
      <c r="I35" s="41">
        <f t="shared" si="1"/>
        <v>4</v>
      </c>
      <c r="J35" s="46"/>
      <c r="K35" s="53">
        <f t="shared" si="2"/>
        <v>0</v>
      </c>
    </row>
    <row r="36" spans="1:11" x14ac:dyDescent="0.25">
      <c r="A36" s="13" t="s">
        <v>56</v>
      </c>
      <c r="B36" s="2" t="s">
        <v>142</v>
      </c>
      <c r="C36" s="3" t="s">
        <v>8</v>
      </c>
      <c r="D36" s="2">
        <f>SUMIF('LINEA 1 E 2'!A:A,TOTAL!A:A,'LINEA 1 E 2'!D:D)</f>
        <v>4</v>
      </c>
      <c r="E36" s="2">
        <f>SUMIF('LINEA 3 E 4'!A:A,TOTAL!A:A,'LINEA 3 E 4'!D:D)</f>
        <v>4</v>
      </c>
      <c r="F36" s="2">
        <f>SUMIF('MAIN DISTRIBUTION'!A:A,TOTAL!A:A,'MAIN DISTRIBUTION'!D:D)</f>
        <v>3</v>
      </c>
      <c r="G36" s="2">
        <f>SUMIF('JB AND UNIT MACHINE'!A:A,TOTAL!A:A,'JB AND UNIT MACHINE'!D:D)</f>
        <v>3</v>
      </c>
      <c r="H36" s="41">
        <f t="shared" si="0"/>
        <v>14</v>
      </c>
      <c r="I36" s="41">
        <f t="shared" si="1"/>
        <v>16</v>
      </c>
      <c r="J36" s="46"/>
      <c r="K36" s="53">
        <f t="shared" si="2"/>
        <v>0</v>
      </c>
    </row>
    <row r="37" spans="1:11" x14ac:dyDescent="0.25">
      <c r="A37" s="13" t="s">
        <v>56</v>
      </c>
      <c r="B37" s="2" t="s">
        <v>143</v>
      </c>
      <c r="C37" s="3" t="s">
        <v>8</v>
      </c>
      <c r="D37" s="2">
        <f>SUMIF('LINEA 1 E 2'!A:A,TOTAL!A:A,'LINEA 1 E 2'!D:D)</f>
        <v>4</v>
      </c>
      <c r="E37" s="2">
        <f>SUMIF('LINEA 3 E 4'!A:A,TOTAL!A:A,'LINEA 3 E 4'!D:D)</f>
        <v>4</v>
      </c>
      <c r="F37" s="2">
        <f>SUMIF('MAIN DISTRIBUTION'!A:A,TOTAL!A:A,'MAIN DISTRIBUTION'!D:D)</f>
        <v>3</v>
      </c>
      <c r="G37" s="2">
        <f>SUMIF('JB AND UNIT MACHINE'!A:A,TOTAL!A:A,'JB AND UNIT MACHINE'!D:D)</f>
        <v>3</v>
      </c>
      <c r="H37" s="41">
        <f t="shared" ref="H37:H62" si="3">SUM(D37:G37)</f>
        <v>14</v>
      </c>
      <c r="I37" s="41">
        <f t="shared" si="1"/>
        <v>16</v>
      </c>
      <c r="J37" s="46"/>
      <c r="K37" s="53">
        <f t="shared" si="2"/>
        <v>0</v>
      </c>
    </row>
    <row r="38" spans="1:11" x14ac:dyDescent="0.25">
      <c r="A38" s="20" t="s">
        <v>57</v>
      </c>
      <c r="B38" s="2" t="s">
        <v>144</v>
      </c>
      <c r="C38" s="3" t="s">
        <v>8</v>
      </c>
      <c r="D38" s="2">
        <f>SUMIF('LINEA 1 E 2'!A:A,TOTAL!A:A,'LINEA 1 E 2'!D:D)</f>
        <v>0</v>
      </c>
      <c r="E38" s="2">
        <f>SUMIF('LINEA 3 E 4'!A:A,TOTAL!A:A,'LINEA 3 E 4'!D:D)</f>
        <v>1</v>
      </c>
      <c r="F38" s="2">
        <f>SUMIF('MAIN DISTRIBUTION'!A:A,TOTAL!A:A,'MAIN DISTRIBUTION'!D:D)</f>
        <v>0</v>
      </c>
      <c r="G38" s="2">
        <f>SUMIF('JB AND UNIT MACHINE'!A:A,TOTAL!A:A,'JB AND UNIT MACHINE'!D:D)</f>
        <v>0</v>
      </c>
      <c r="H38" s="41">
        <f t="shared" si="3"/>
        <v>1</v>
      </c>
      <c r="I38" s="41">
        <f t="shared" si="1"/>
        <v>2</v>
      </c>
      <c r="J38" s="46"/>
      <c r="K38" s="53">
        <f t="shared" si="2"/>
        <v>0</v>
      </c>
    </row>
    <row r="39" spans="1:11" x14ac:dyDescent="0.25">
      <c r="A39" s="13" t="s">
        <v>43</v>
      </c>
      <c r="B39" s="2" t="s">
        <v>145</v>
      </c>
      <c r="C39" s="3" t="s">
        <v>8</v>
      </c>
      <c r="D39" s="2">
        <f>SUMIF('LINEA 1 E 2'!A:A,TOTAL!A:A,'LINEA 1 E 2'!D:D)</f>
        <v>2</v>
      </c>
      <c r="E39" s="2">
        <f>SUMIF('LINEA 3 E 4'!A:A,TOTAL!A:A,'LINEA 3 E 4'!D:D)</f>
        <v>0</v>
      </c>
      <c r="F39" s="2">
        <f>SUMIF('MAIN DISTRIBUTION'!A:A,TOTAL!A:A,'MAIN DISTRIBUTION'!D:D)</f>
        <v>0</v>
      </c>
      <c r="G39" s="2">
        <f>SUMIF('JB AND UNIT MACHINE'!A:A,TOTAL!A:A,'JB AND UNIT MACHINE'!D:D)</f>
        <v>0</v>
      </c>
      <c r="H39" s="41">
        <f t="shared" si="3"/>
        <v>2</v>
      </c>
      <c r="I39" s="41">
        <f t="shared" si="1"/>
        <v>3</v>
      </c>
      <c r="J39" s="46"/>
      <c r="K39" s="53">
        <f t="shared" si="2"/>
        <v>0</v>
      </c>
    </row>
    <row r="40" spans="1:11" x14ac:dyDescent="0.25">
      <c r="A40" s="13" t="s">
        <v>84</v>
      </c>
      <c r="B40" s="2" t="s">
        <v>146</v>
      </c>
      <c r="C40" s="3" t="s">
        <v>8</v>
      </c>
      <c r="D40" s="2">
        <f>SUMIF('LINEA 1 E 2'!A:A,TOTAL!A:A,'LINEA 1 E 2'!D:D)</f>
        <v>0</v>
      </c>
      <c r="E40" s="2">
        <f>SUMIF('LINEA 3 E 4'!A:A,TOTAL!A:A,'LINEA 3 E 4'!D:D)</f>
        <v>0</v>
      </c>
      <c r="F40" s="2">
        <f>SUMIF('MAIN DISTRIBUTION'!A:A,TOTAL!A:A,'MAIN DISTRIBUTION'!D:D)</f>
        <v>0</v>
      </c>
      <c r="G40" s="2">
        <f>SUMIF('JB AND UNIT MACHINE'!A:A,TOTAL!A:A,'JB AND UNIT MACHINE'!D:D)</f>
        <v>3</v>
      </c>
      <c r="H40" s="41">
        <f t="shared" si="3"/>
        <v>3</v>
      </c>
      <c r="I40" s="41">
        <f t="shared" si="1"/>
        <v>4</v>
      </c>
      <c r="J40" s="46"/>
      <c r="K40" s="53">
        <f t="shared" si="2"/>
        <v>0</v>
      </c>
    </row>
    <row r="41" spans="1:11" x14ac:dyDescent="0.25">
      <c r="A41" s="13" t="s">
        <v>54</v>
      </c>
      <c r="B41" s="2" t="s">
        <v>147</v>
      </c>
      <c r="C41" s="3" t="s">
        <v>8</v>
      </c>
      <c r="D41" s="2">
        <f>SUMIF('LINEA 1 E 2'!A:A,TOTAL!A:A,'LINEA 1 E 2'!D:D)</f>
        <v>2</v>
      </c>
      <c r="E41" s="2">
        <f>SUMIF('LINEA 3 E 4'!A:A,TOTAL!A:A,'LINEA 3 E 4'!D:D)</f>
        <v>2</v>
      </c>
      <c r="F41" s="2">
        <f>SUMIF('MAIN DISTRIBUTION'!A:A,TOTAL!A:A,'MAIN DISTRIBUTION'!D:D)</f>
        <v>7</v>
      </c>
      <c r="G41" s="2">
        <f>SUMIF('JB AND UNIT MACHINE'!A:A,TOTAL!A:A,'JB AND UNIT MACHINE'!D:D)</f>
        <v>3</v>
      </c>
      <c r="H41" s="41">
        <f t="shared" si="3"/>
        <v>14</v>
      </c>
      <c r="I41" s="41">
        <f t="shared" si="1"/>
        <v>16</v>
      </c>
      <c r="J41" s="46"/>
      <c r="K41" s="53">
        <f t="shared" si="2"/>
        <v>0</v>
      </c>
    </row>
    <row r="42" spans="1:11" x14ac:dyDescent="0.25">
      <c r="A42" s="13" t="s">
        <v>54</v>
      </c>
      <c r="B42" s="2" t="s">
        <v>148</v>
      </c>
      <c r="C42" s="3" t="s">
        <v>8</v>
      </c>
      <c r="D42" s="2">
        <f>SUMIF('LINEA 1 E 2'!A:A,TOTAL!A:A,'LINEA 1 E 2'!D:D)</f>
        <v>2</v>
      </c>
      <c r="E42" s="2">
        <f>SUMIF('LINEA 3 E 4'!A:A,TOTAL!A:A,'LINEA 3 E 4'!D:D)</f>
        <v>2</v>
      </c>
      <c r="F42" s="2">
        <f>SUMIF('MAIN DISTRIBUTION'!A:A,TOTAL!A:A,'MAIN DISTRIBUTION'!D:D)</f>
        <v>7</v>
      </c>
      <c r="G42" s="2">
        <f>SUMIF('JB AND UNIT MACHINE'!A:A,TOTAL!A:A,'JB AND UNIT MACHINE'!D:D)</f>
        <v>3</v>
      </c>
      <c r="H42" s="41">
        <f t="shared" si="3"/>
        <v>14</v>
      </c>
      <c r="I42" s="41">
        <f t="shared" si="1"/>
        <v>16</v>
      </c>
      <c r="J42" s="46"/>
      <c r="K42" s="53">
        <f t="shared" si="2"/>
        <v>0</v>
      </c>
    </row>
    <row r="43" spans="1:11" x14ac:dyDescent="0.25">
      <c r="A43" s="13" t="s">
        <v>51</v>
      </c>
      <c r="B43" s="2" t="s">
        <v>149</v>
      </c>
      <c r="C43" s="3" t="s">
        <v>8</v>
      </c>
      <c r="D43" s="2">
        <f>SUMIF('LINEA 1 E 2'!A:A,TOTAL!A:A,'LINEA 1 E 2'!D:D)</f>
        <v>2</v>
      </c>
      <c r="E43" s="2">
        <f>SUMIF('LINEA 3 E 4'!A:A,TOTAL!A:A,'LINEA 3 E 4'!D:D)</f>
        <v>2</v>
      </c>
      <c r="F43" s="2">
        <f>SUMIF('MAIN DISTRIBUTION'!A:A,TOTAL!A:A,'MAIN DISTRIBUTION'!D:D)</f>
        <v>0</v>
      </c>
      <c r="G43" s="2">
        <f>SUMIF('JB AND UNIT MACHINE'!A:A,TOTAL!A:A,'JB AND UNIT MACHINE'!D:D)</f>
        <v>0</v>
      </c>
      <c r="H43" s="41">
        <f t="shared" si="3"/>
        <v>4</v>
      </c>
      <c r="I43" s="41">
        <f t="shared" si="1"/>
        <v>5</v>
      </c>
      <c r="J43" s="46"/>
      <c r="K43" s="53">
        <f t="shared" si="2"/>
        <v>0</v>
      </c>
    </row>
    <row r="44" spans="1:11" x14ac:dyDescent="0.25">
      <c r="A44" s="13" t="s">
        <v>47</v>
      </c>
      <c r="B44" s="2" t="s">
        <v>150</v>
      </c>
      <c r="C44" s="3" t="s">
        <v>8</v>
      </c>
      <c r="D44" s="2">
        <f>SUMIF('LINEA 1 E 2'!A:A,TOTAL!A:A,'LINEA 1 E 2'!D:D)</f>
        <v>1</v>
      </c>
      <c r="E44" s="2">
        <f>SUMIF('LINEA 3 E 4'!A:A,TOTAL!A:A,'LINEA 3 E 4'!D:D)</f>
        <v>3</v>
      </c>
      <c r="F44" s="2">
        <f>SUMIF('MAIN DISTRIBUTION'!A:A,TOTAL!A:A,'MAIN DISTRIBUTION'!D:D)</f>
        <v>0</v>
      </c>
      <c r="G44" s="2">
        <f>SUMIF('JB AND UNIT MACHINE'!A:A,TOTAL!A:A,'JB AND UNIT MACHINE'!D:D)</f>
        <v>0</v>
      </c>
      <c r="H44" s="41">
        <f t="shared" si="3"/>
        <v>4</v>
      </c>
      <c r="I44" s="41">
        <f t="shared" si="1"/>
        <v>5</v>
      </c>
      <c r="J44" s="46"/>
      <c r="K44" s="53">
        <f t="shared" si="2"/>
        <v>0</v>
      </c>
    </row>
    <row r="45" spans="1:11" x14ac:dyDescent="0.25">
      <c r="A45" s="13" t="s">
        <v>44</v>
      </c>
      <c r="B45" s="2" t="s">
        <v>151</v>
      </c>
      <c r="C45" s="3" t="s">
        <v>8</v>
      </c>
      <c r="D45" s="2">
        <f>SUMIF('LINEA 1 E 2'!A:A,TOTAL!A:A,'LINEA 1 E 2'!D:D)</f>
        <v>7</v>
      </c>
      <c r="E45" s="2">
        <f>SUMIF('LINEA 3 E 4'!A:A,TOTAL!A:A,'LINEA 3 E 4'!D:D)</f>
        <v>6</v>
      </c>
      <c r="F45" s="2">
        <f>SUMIF('MAIN DISTRIBUTION'!A:A,TOTAL!A:A,'MAIN DISTRIBUTION'!D:D)</f>
        <v>0</v>
      </c>
      <c r="G45" s="2">
        <f>SUMIF('JB AND UNIT MACHINE'!A:A,TOTAL!A:A,'JB AND UNIT MACHINE'!D:D)</f>
        <v>0</v>
      </c>
      <c r="H45" s="41">
        <f t="shared" si="3"/>
        <v>13</v>
      </c>
      <c r="I45" s="41">
        <f t="shared" si="1"/>
        <v>15</v>
      </c>
      <c r="J45" s="46"/>
      <c r="K45" s="53">
        <f t="shared" si="2"/>
        <v>0</v>
      </c>
    </row>
    <row r="46" spans="1:11" x14ac:dyDescent="0.25">
      <c r="A46" s="13" t="s">
        <v>82</v>
      </c>
      <c r="B46" s="2" t="s">
        <v>152</v>
      </c>
      <c r="C46" s="3" t="s">
        <v>8</v>
      </c>
      <c r="D46" s="2">
        <f>SUMIF('LINEA 1 E 2'!A:A,TOTAL!A:A,'LINEA 1 E 2'!D:D)</f>
        <v>0</v>
      </c>
      <c r="E46" s="2">
        <f>SUMIF('LINEA 3 E 4'!A:A,TOTAL!A:A,'LINEA 3 E 4'!D:D)</f>
        <v>0</v>
      </c>
      <c r="F46" s="2">
        <f>SUMIF('MAIN DISTRIBUTION'!A:A,TOTAL!A:A,'MAIN DISTRIBUTION'!D:D)</f>
        <v>0</v>
      </c>
      <c r="G46" s="2">
        <f>SUMIF('JB AND UNIT MACHINE'!A:A,TOTAL!A:A,'JB AND UNIT MACHINE'!D:D)</f>
        <v>3</v>
      </c>
      <c r="H46" s="41">
        <f t="shared" si="3"/>
        <v>3</v>
      </c>
      <c r="I46" s="41">
        <f t="shared" si="1"/>
        <v>4</v>
      </c>
      <c r="J46" s="46"/>
      <c r="K46" s="53">
        <f t="shared" si="2"/>
        <v>0</v>
      </c>
    </row>
    <row r="47" spans="1:11" x14ac:dyDescent="0.25">
      <c r="A47" s="13" t="s">
        <v>35</v>
      </c>
      <c r="B47" s="2" t="s">
        <v>153</v>
      </c>
      <c r="C47" s="3" t="s">
        <v>8</v>
      </c>
      <c r="D47" s="2">
        <f>SUMIF('LINEA 1 E 2'!A:A,TOTAL!A:A,'LINEA 1 E 2'!D:D)</f>
        <v>2</v>
      </c>
      <c r="E47" s="2">
        <f>SUMIF('LINEA 3 E 4'!A:A,TOTAL!A:A,'LINEA 3 E 4'!D:D)</f>
        <v>2</v>
      </c>
      <c r="F47" s="2">
        <f>SUMIF('MAIN DISTRIBUTION'!A:A,TOTAL!A:A,'MAIN DISTRIBUTION'!D:D)</f>
        <v>0</v>
      </c>
      <c r="G47" s="2">
        <f>SUMIF('JB AND UNIT MACHINE'!A:A,TOTAL!A:A,'JB AND UNIT MACHINE'!D:D)</f>
        <v>3</v>
      </c>
      <c r="H47" s="41">
        <f t="shared" si="3"/>
        <v>7</v>
      </c>
      <c r="I47" s="41">
        <f t="shared" si="1"/>
        <v>8</v>
      </c>
      <c r="J47" s="46"/>
      <c r="K47" s="53">
        <f t="shared" si="2"/>
        <v>0</v>
      </c>
    </row>
    <row r="48" spans="1:11" x14ac:dyDescent="0.25">
      <c r="A48" s="13" t="s">
        <v>35</v>
      </c>
      <c r="B48" s="2" t="s">
        <v>154</v>
      </c>
      <c r="C48" s="3" t="s">
        <v>8</v>
      </c>
      <c r="D48" s="2">
        <f>SUMIF('LINEA 1 E 2'!A:A,TOTAL!A:A,'LINEA 1 E 2'!D:D)</f>
        <v>2</v>
      </c>
      <c r="E48" s="2">
        <f>SUMIF('LINEA 3 E 4'!A:A,TOTAL!A:A,'LINEA 3 E 4'!D:D)</f>
        <v>2</v>
      </c>
      <c r="F48" s="2">
        <f>SUMIF('MAIN DISTRIBUTION'!A:A,TOTAL!A:A,'MAIN DISTRIBUTION'!D:D)</f>
        <v>0</v>
      </c>
      <c r="G48" s="2">
        <f>SUMIF('JB AND UNIT MACHINE'!A:A,TOTAL!A:A,'JB AND UNIT MACHINE'!D:D)</f>
        <v>3</v>
      </c>
      <c r="H48" s="41">
        <f t="shared" si="3"/>
        <v>7</v>
      </c>
      <c r="I48" s="41">
        <f t="shared" si="1"/>
        <v>8</v>
      </c>
      <c r="J48" s="46"/>
      <c r="K48" s="53">
        <f t="shared" si="2"/>
        <v>0</v>
      </c>
    </row>
    <row r="49" spans="1:11" x14ac:dyDescent="0.25">
      <c r="A49" s="13" t="s">
        <v>29</v>
      </c>
      <c r="B49" s="2" t="s">
        <v>155</v>
      </c>
      <c r="C49" s="3" t="s">
        <v>8</v>
      </c>
      <c r="D49" s="2">
        <f>SUMIF('LINEA 1 E 2'!A:A,TOTAL!A:A,'LINEA 1 E 2'!D:D)</f>
        <v>1</v>
      </c>
      <c r="E49" s="2">
        <f>SUMIF('LINEA 3 E 4'!A:A,TOTAL!A:A,'LINEA 3 E 4'!D:D)</f>
        <v>0</v>
      </c>
      <c r="F49" s="2">
        <f>SUMIF('MAIN DISTRIBUTION'!A:A,TOTAL!A:A,'MAIN DISTRIBUTION'!D:D)</f>
        <v>0</v>
      </c>
      <c r="G49" s="2">
        <f>SUMIF('JB AND UNIT MACHINE'!A:A,TOTAL!A:A,'JB AND UNIT MACHINE'!D:D)</f>
        <v>0</v>
      </c>
      <c r="H49" s="41">
        <f t="shared" si="3"/>
        <v>1</v>
      </c>
      <c r="I49" s="41">
        <f t="shared" si="1"/>
        <v>2</v>
      </c>
      <c r="J49" s="46"/>
      <c r="K49" s="53">
        <f t="shared" si="2"/>
        <v>0</v>
      </c>
    </row>
    <row r="50" spans="1:11" x14ac:dyDescent="0.25">
      <c r="A50" s="13" t="s">
        <v>25</v>
      </c>
      <c r="B50" s="2" t="s">
        <v>156</v>
      </c>
      <c r="C50" s="3" t="s">
        <v>8</v>
      </c>
      <c r="D50" s="2">
        <f>SUMIF('LINEA 1 E 2'!A:A,TOTAL!A:A,'LINEA 1 E 2'!D:D)</f>
        <v>8</v>
      </c>
      <c r="E50" s="2">
        <f>SUMIF('LINEA 3 E 4'!A:A,TOTAL!A:A,'LINEA 3 E 4'!D:D)</f>
        <v>4</v>
      </c>
      <c r="F50" s="2">
        <f>SUMIF('MAIN DISTRIBUTION'!A:A,TOTAL!A:A,'MAIN DISTRIBUTION'!D:D)</f>
        <v>2</v>
      </c>
      <c r="G50" s="2">
        <f>SUMIF('JB AND UNIT MACHINE'!A:A,TOTAL!A:A,'JB AND UNIT MACHINE'!D:D)</f>
        <v>0</v>
      </c>
      <c r="H50" s="41">
        <f t="shared" si="3"/>
        <v>14</v>
      </c>
      <c r="I50" s="41">
        <f t="shared" si="1"/>
        <v>16</v>
      </c>
      <c r="J50" s="46"/>
      <c r="K50" s="53">
        <f t="shared" si="2"/>
        <v>0</v>
      </c>
    </row>
    <row r="51" spans="1:11" x14ac:dyDescent="0.25">
      <c r="A51" s="13" t="s">
        <v>77</v>
      </c>
      <c r="B51" s="2" t="s">
        <v>157</v>
      </c>
      <c r="C51" s="3" t="s">
        <v>8</v>
      </c>
      <c r="D51" s="2">
        <f>SUMIF('LINEA 1 E 2'!A:A,TOTAL!A:A,'LINEA 1 E 2'!D:D)</f>
        <v>0</v>
      </c>
      <c r="E51" s="2">
        <f>SUMIF('LINEA 3 E 4'!A:A,TOTAL!A:A,'LINEA 3 E 4'!D:D)</f>
        <v>0</v>
      </c>
      <c r="F51" s="2">
        <f>SUMIF('MAIN DISTRIBUTION'!A:A,TOTAL!A:A,'MAIN DISTRIBUTION'!D:D)</f>
        <v>0</v>
      </c>
      <c r="G51" s="2">
        <f>SUMIF('JB AND UNIT MACHINE'!A:A,TOTAL!A:A,'JB AND UNIT MACHINE'!D:D)</f>
        <v>3</v>
      </c>
      <c r="H51" s="41">
        <f t="shared" si="3"/>
        <v>3</v>
      </c>
      <c r="I51" s="41">
        <f t="shared" si="1"/>
        <v>4</v>
      </c>
      <c r="J51" s="46"/>
      <c r="K51" s="53">
        <f t="shared" si="2"/>
        <v>0</v>
      </c>
    </row>
    <row r="52" spans="1:11" x14ac:dyDescent="0.25">
      <c r="A52" s="13" t="s">
        <v>21</v>
      </c>
      <c r="B52" s="2" t="s">
        <v>158</v>
      </c>
      <c r="C52" s="3" t="s">
        <v>8</v>
      </c>
      <c r="D52" s="2">
        <f>SUMIF('LINEA 1 E 2'!A:A,TOTAL!A:A,'LINEA 1 E 2'!D:D)</f>
        <v>20</v>
      </c>
      <c r="E52" s="2">
        <f>SUMIF('LINEA 3 E 4'!A:A,TOTAL!A:A,'LINEA 3 E 4'!D:D)</f>
        <v>20</v>
      </c>
      <c r="F52" s="2">
        <f>SUMIF('MAIN DISTRIBUTION'!A:A,TOTAL!A:A,'MAIN DISTRIBUTION'!D:D)</f>
        <v>0</v>
      </c>
      <c r="G52" s="2">
        <f>SUMIF('JB AND UNIT MACHINE'!A:A,TOTAL!A:A,'JB AND UNIT MACHINE'!D:D)</f>
        <v>0</v>
      </c>
      <c r="H52" s="41">
        <f t="shared" si="3"/>
        <v>40</v>
      </c>
      <c r="I52" s="41">
        <f t="shared" si="1"/>
        <v>44</v>
      </c>
      <c r="J52" s="46"/>
      <c r="K52" s="53">
        <f t="shared" si="2"/>
        <v>0</v>
      </c>
    </row>
    <row r="53" spans="1:11" x14ac:dyDescent="0.25">
      <c r="A53" s="13" t="s">
        <v>17</v>
      </c>
      <c r="B53" s="2" t="s">
        <v>159</v>
      </c>
      <c r="C53" s="3" t="s">
        <v>8</v>
      </c>
      <c r="D53" s="2">
        <f>SUMIF('LINEA 1 E 2'!A:A,TOTAL!A:A,'LINEA 1 E 2'!D:D)</f>
        <v>14</v>
      </c>
      <c r="E53" s="2">
        <f>SUMIF('LINEA 3 E 4'!A:A,TOTAL!A:A,'LINEA 3 E 4'!D:D)</f>
        <v>19</v>
      </c>
      <c r="F53" s="2">
        <f>SUMIF('MAIN DISTRIBUTION'!A:A,TOTAL!A:A,'MAIN DISTRIBUTION'!D:D)</f>
        <v>15</v>
      </c>
      <c r="G53" s="2">
        <f>SUMIF('JB AND UNIT MACHINE'!A:A,TOTAL!A:A,'JB AND UNIT MACHINE'!D:D)</f>
        <v>3</v>
      </c>
      <c r="H53" s="41">
        <f t="shared" si="3"/>
        <v>51</v>
      </c>
      <c r="I53" s="41">
        <f t="shared" si="1"/>
        <v>57</v>
      </c>
      <c r="J53" s="46"/>
      <c r="K53" s="53">
        <f t="shared" si="2"/>
        <v>0</v>
      </c>
    </row>
    <row r="54" spans="1:11" x14ac:dyDescent="0.25">
      <c r="A54" s="13" t="s">
        <v>17</v>
      </c>
      <c r="B54" s="2" t="s">
        <v>160</v>
      </c>
      <c r="C54" s="3" t="s">
        <v>8</v>
      </c>
      <c r="D54" s="2">
        <f>SUMIF('LINEA 1 E 2'!A:A,TOTAL!A:A,'LINEA 1 E 2'!D:D)</f>
        <v>14</v>
      </c>
      <c r="E54" s="2">
        <f>SUMIF('LINEA 3 E 4'!A:A,TOTAL!A:A,'LINEA 3 E 4'!D:D)</f>
        <v>19</v>
      </c>
      <c r="F54" s="2">
        <f>SUMIF('MAIN DISTRIBUTION'!A:A,TOTAL!A:A,'MAIN DISTRIBUTION'!D:D)</f>
        <v>15</v>
      </c>
      <c r="G54" s="2">
        <f>SUMIF('JB AND UNIT MACHINE'!A:A,TOTAL!A:A,'JB AND UNIT MACHINE'!D:D)</f>
        <v>3</v>
      </c>
      <c r="H54" s="41">
        <f t="shared" si="3"/>
        <v>51</v>
      </c>
      <c r="I54" s="41">
        <f t="shared" si="1"/>
        <v>57</v>
      </c>
      <c r="J54" s="46"/>
      <c r="K54" s="53">
        <f t="shared" si="2"/>
        <v>0</v>
      </c>
    </row>
    <row r="55" spans="1:11" x14ac:dyDescent="0.25">
      <c r="A55" s="13" t="s">
        <v>13</v>
      </c>
      <c r="B55" s="2" t="s">
        <v>161</v>
      </c>
      <c r="C55" s="3" t="s">
        <v>8</v>
      </c>
      <c r="D55" s="2">
        <f>SUMIF('LINEA 1 E 2'!A:A,TOTAL!A:A,'LINEA 1 E 2'!D:D)</f>
        <v>12</v>
      </c>
      <c r="E55" s="2">
        <f>SUMIF('LINEA 3 E 4'!A:A,TOTAL!A:A,'LINEA 3 E 4'!D:D)</f>
        <v>6</v>
      </c>
      <c r="F55" s="2">
        <f>SUMIF('MAIN DISTRIBUTION'!A:A,TOTAL!A:A,'MAIN DISTRIBUTION'!D:D)</f>
        <v>0</v>
      </c>
      <c r="G55" s="2">
        <f>SUMIF('JB AND UNIT MACHINE'!A:A,TOTAL!A:A,'JB AND UNIT MACHINE'!D:D)</f>
        <v>0</v>
      </c>
      <c r="H55" s="41">
        <f t="shared" si="3"/>
        <v>18</v>
      </c>
      <c r="I55" s="41">
        <f t="shared" si="1"/>
        <v>20</v>
      </c>
      <c r="J55" s="46"/>
      <c r="K55" s="53">
        <f t="shared" si="2"/>
        <v>0</v>
      </c>
    </row>
    <row r="56" spans="1:11" x14ac:dyDescent="0.25">
      <c r="A56" s="13" t="s">
        <v>9</v>
      </c>
      <c r="B56" s="2" t="s">
        <v>162</v>
      </c>
      <c r="C56" s="3" t="s">
        <v>8</v>
      </c>
      <c r="D56" s="2">
        <f>SUMIF('LINEA 1 E 2'!A:A,TOTAL!A:A,'LINEA 1 E 2'!D:D)</f>
        <v>1</v>
      </c>
      <c r="E56" s="2">
        <f>SUMIF('LINEA 3 E 4'!A:A,TOTAL!A:A,'LINEA 3 E 4'!D:D)</f>
        <v>6</v>
      </c>
      <c r="F56" s="2">
        <f>SUMIF('MAIN DISTRIBUTION'!A:A,TOTAL!A:A,'MAIN DISTRIBUTION'!D:D)</f>
        <v>16</v>
      </c>
      <c r="G56" s="2">
        <f>SUMIF('JB AND UNIT MACHINE'!A:A,TOTAL!A:A,'JB AND UNIT MACHINE'!D:D)</f>
        <v>0</v>
      </c>
      <c r="H56" s="41">
        <f t="shared" si="3"/>
        <v>23</v>
      </c>
      <c r="I56" s="41">
        <f t="shared" si="1"/>
        <v>26</v>
      </c>
      <c r="J56" s="46"/>
      <c r="K56" s="53">
        <f t="shared" si="2"/>
        <v>0</v>
      </c>
    </row>
    <row r="57" spans="1:11" x14ac:dyDescent="0.25">
      <c r="A57" s="13" t="s">
        <v>4</v>
      </c>
      <c r="B57" s="2" t="s">
        <v>117</v>
      </c>
      <c r="C57" s="3" t="s">
        <v>8</v>
      </c>
      <c r="D57" s="2">
        <f>SUMIF('LINEA 1 E 2'!A:A,TOTAL!A:A,'LINEA 1 E 2'!D:D)</f>
        <v>48</v>
      </c>
      <c r="E57" s="2">
        <f>SUMIF('LINEA 3 E 4'!A:A,TOTAL!A:A,'LINEA 3 E 4'!D:D)</f>
        <v>40</v>
      </c>
      <c r="F57" s="2">
        <f>SUMIF('MAIN DISTRIBUTION'!A:A,TOTAL!A:A,'MAIN DISTRIBUTION'!D:D)</f>
        <v>13</v>
      </c>
      <c r="G57" s="2">
        <f>SUMIF('JB AND UNIT MACHINE'!A:A,TOTAL!A:A,'JB AND UNIT MACHINE'!D:D)</f>
        <v>0</v>
      </c>
      <c r="H57" s="41">
        <f t="shared" si="3"/>
        <v>101</v>
      </c>
      <c r="I57" s="41">
        <f t="shared" si="1"/>
        <v>112</v>
      </c>
      <c r="J57" s="46"/>
      <c r="K57" s="53">
        <f t="shared" si="2"/>
        <v>0</v>
      </c>
    </row>
    <row r="58" spans="1:11" x14ac:dyDescent="0.25">
      <c r="A58" s="13" t="s">
        <v>69</v>
      </c>
      <c r="B58" s="2" t="s">
        <v>73</v>
      </c>
      <c r="C58" s="3" t="s">
        <v>8</v>
      </c>
      <c r="D58" s="2">
        <f>SUMIF('LINEA 1 E 2'!A:A,TOTAL!A:A,'LINEA 1 E 2'!D:D)</f>
        <v>95</v>
      </c>
      <c r="E58" s="2">
        <f>SUMIF('LINEA 3 E 4'!A:A,TOTAL!A:A,'LINEA 3 E 4'!D:D)</f>
        <v>91</v>
      </c>
      <c r="F58" s="2">
        <f>SUMIF('MAIN DISTRIBUTION'!A:A,TOTAL!A:A,'MAIN DISTRIBUTION'!D:D)</f>
        <v>44</v>
      </c>
      <c r="G58" s="2">
        <f>SUMIF('JB AND UNIT MACHINE'!A:A,TOTAL!A:A,'JB AND UNIT MACHINE'!D:D)</f>
        <v>0</v>
      </c>
      <c r="H58" s="41">
        <f t="shared" si="3"/>
        <v>230</v>
      </c>
      <c r="I58" s="41">
        <f t="shared" si="1"/>
        <v>253</v>
      </c>
      <c r="J58" s="46"/>
      <c r="K58" s="53">
        <f t="shared" si="2"/>
        <v>0</v>
      </c>
    </row>
    <row r="59" spans="1:11" x14ac:dyDescent="0.25">
      <c r="A59" s="13" t="s">
        <v>70</v>
      </c>
      <c r="B59" s="2" t="s">
        <v>71</v>
      </c>
      <c r="C59" s="3" t="s">
        <v>8</v>
      </c>
      <c r="D59" s="2">
        <f>SUMIF('LINEA 1 E 2'!A:A,TOTAL!A:A,'LINEA 1 E 2'!D:D)</f>
        <v>20</v>
      </c>
      <c r="E59" s="2">
        <f>SUMIF('LINEA 3 E 4'!A:A,TOTAL!A:A,'LINEA 3 E 4'!D:D)</f>
        <v>10</v>
      </c>
      <c r="F59" s="2">
        <f>SUMIF('MAIN DISTRIBUTION'!A:A,TOTAL!A:A,'MAIN DISTRIBUTION'!D:D)</f>
        <v>2</v>
      </c>
      <c r="G59" s="2">
        <f>SUMIF('JB AND UNIT MACHINE'!A:A,TOTAL!A:A,'JB AND UNIT MACHINE'!D:D)</f>
        <v>0</v>
      </c>
      <c r="H59" s="41">
        <f t="shared" si="3"/>
        <v>32</v>
      </c>
      <c r="I59" s="41">
        <f t="shared" si="1"/>
        <v>36</v>
      </c>
      <c r="J59" s="46"/>
      <c r="K59" s="53">
        <f t="shared" si="2"/>
        <v>0</v>
      </c>
    </row>
    <row r="60" spans="1:11" x14ac:dyDescent="0.25">
      <c r="A60" s="13" t="s">
        <v>93</v>
      </c>
      <c r="B60" s="2" t="s">
        <v>163</v>
      </c>
      <c r="C60" s="3" t="s">
        <v>8</v>
      </c>
      <c r="D60" s="2">
        <f>SUMIF('LINEA 1 E 2'!A:A,TOTAL!A:A,'LINEA 1 E 2'!D:D)</f>
        <v>0</v>
      </c>
      <c r="E60" s="2">
        <f>SUMIF('LINEA 3 E 4'!A:A,TOTAL!A:A,'LINEA 3 E 4'!D:D)</f>
        <v>0</v>
      </c>
      <c r="F60" s="2">
        <f>SUMIF('MAIN DISTRIBUTION'!A:A,TOTAL!A:A,'MAIN DISTRIBUTION'!D:D)</f>
        <v>0</v>
      </c>
      <c r="G60" s="2">
        <f>SUMIF('JB AND UNIT MACHINE'!A:A,TOTAL!A:A,'JB AND UNIT MACHINE'!D:D)</f>
        <v>60</v>
      </c>
      <c r="H60" s="41">
        <f t="shared" si="3"/>
        <v>60</v>
      </c>
      <c r="I60" s="41">
        <f t="shared" si="1"/>
        <v>66</v>
      </c>
      <c r="J60" s="46"/>
      <c r="K60" s="53">
        <f t="shared" si="2"/>
        <v>0</v>
      </c>
    </row>
    <row r="61" spans="1:11" x14ac:dyDescent="0.25">
      <c r="A61" s="13" t="s">
        <v>102</v>
      </c>
      <c r="B61" s="2" t="s">
        <v>103</v>
      </c>
      <c r="C61" s="3" t="s">
        <v>8</v>
      </c>
      <c r="D61" s="2">
        <f>SUMIF('LINEA 1 E 2'!A:A,TOTAL!A:A,'LINEA 1 E 2'!D:D)</f>
        <v>20</v>
      </c>
      <c r="E61" s="2">
        <f>SUMIF('LINEA 3 E 4'!A:A,TOTAL!A:A,'LINEA 3 E 4'!D:D)</f>
        <v>20</v>
      </c>
      <c r="F61" s="2">
        <f>SUMIF('MAIN DISTRIBUTION'!A:A,TOTAL!A:A,'MAIN DISTRIBUTION'!D:D)</f>
        <v>20</v>
      </c>
      <c r="G61" s="2">
        <f>SUMIF('JB AND UNIT MACHINE'!A:A,TOTAL!A:A,'JB AND UNIT MACHINE'!D:D)</f>
        <v>0</v>
      </c>
      <c r="H61" s="41">
        <f t="shared" si="3"/>
        <v>60</v>
      </c>
      <c r="I61" s="41">
        <f t="shared" si="1"/>
        <v>66</v>
      </c>
      <c r="J61" s="46"/>
      <c r="K61" s="53">
        <f t="shared" si="2"/>
        <v>0</v>
      </c>
    </row>
    <row r="62" spans="1:11" ht="15.75" thickBot="1" x14ac:dyDescent="0.3">
      <c r="A62" s="25" t="s">
        <v>67</v>
      </c>
      <c r="B62" s="22" t="s">
        <v>68</v>
      </c>
      <c r="C62" s="26" t="s">
        <v>8</v>
      </c>
      <c r="D62" s="22">
        <f>SUMIF('LINEA 1 E 2'!A:A,TOTAL!A:A,'LINEA 1 E 2'!D:D)</f>
        <v>2</v>
      </c>
      <c r="E62" s="22">
        <f>SUMIF('LINEA 3 E 4'!A:A,TOTAL!A:A,'LINEA 3 E 4'!D:D)</f>
        <v>2</v>
      </c>
      <c r="F62" s="22">
        <f>SUMIF('MAIN DISTRIBUTION'!A:A,TOTAL!A:A,'MAIN DISTRIBUTION'!D:D)</f>
        <v>0</v>
      </c>
      <c r="G62" s="22">
        <f>SUMIF('JB AND UNIT MACHINE'!A:A,TOTAL!A:A,'JB AND UNIT MACHINE'!D:D)</f>
        <v>0</v>
      </c>
      <c r="H62" s="42">
        <f t="shared" si="3"/>
        <v>4</v>
      </c>
      <c r="I62" s="42">
        <f t="shared" si="1"/>
        <v>5</v>
      </c>
      <c r="J62" s="54"/>
      <c r="K62" s="55">
        <f t="shared" si="2"/>
        <v>0</v>
      </c>
    </row>
    <row r="63" spans="1:11" ht="16.5" thickBot="1" x14ac:dyDescent="0.3">
      <c r="A63" s="47"/>
      <c r="B63" s="48" t="s">
        <v>113</v>
      </c>
      <c r="C63" s="49"/>
      <c r="D63" s="49"/>
      <c r="E63" s="49"/>
      <c r="F63" s="49"/>
      <c r="G63" s="49"/>
      <c r="H63" s="50"/>
      <c r="I63" s="50"/>
      <c r="J63" s="44"/>
      <c r="K63" s="45">
        <f>SUM(K5:K62)</f>
        <v>0</v>
      </c>
    </row>
  </sheetData>
  <sortState xmlns:xlrd2="http://schemas.microsoft.com/office/spreadsheetml/2017/richdata2" ref="A5:B62">
    <sortCondition ref="A4:A62"/>
  </sortState>
  <pageMargins left="0.7" right="0.7" top="0.75" bottom="0.75" header="0.3" footer="0.3"/>
  <pageSetup paperSize="9" scale="5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8A20732C5766439DE611A14AD8CB07" ma:contentTypeVersion="13" ma:contentTypeDescription="Vytvoří nový dokument" ma:contentTypeScope="" ma:versionID="1a16027a8a729a0c6aca23d9f12fc365">
  <xsd:schema xmlns:xsd="http://www.w3.org/2001/XMLSchema" xmlns:xs="http://www.w3.org/2001/XMLSchema" xmlns:p="http://schemas.microsoft.com/office/2006/metadata/properties" xmlns:ns2="14d87ee8-dabd-4110-9a84-8bff7c3c900d" xmlns:ns3="a2eebd31-0ec9-47f7-8b07-c760723f2437" targetNamespace="http://schemas.microsoft.com/office/2006/metadata/properties" ma:root="true" ma:fieldsID="266a2bd7f570e0b4ecfb7d207f8890d0" ns2:_="" ns3:_="">
    <xsd:import namespace="14d87ee8-dabd-4110-9a84-8bff7c3c900d"/>
    <xsd:import namespace="a2eebd31-0ec9-47f7-8b07-c760723f24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d87ee8-dabd-4110-9a84-8bff7c3c90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eebd31-0ec9-47f7-8b07-c760723f243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d87ee8-dabd-4110-9a84-8bff7c3c900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7FC9903-17BC-4852-8B6E-2F5D928BA5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d87ee8-dabd-4110-9a84-8bff7c3c900d"/>
    <ds:schemaRef ds:uri="a2eebd31-0ec9-47f7-8b07-c760723f24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296EB7C-66CC-4F63-9216-41EE13B96A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9332FD1-58AA-48CF-B264-A8921483D436}">
  <ds:schemaRefs>
    <ds:schemaRef ds:uri="http://schemas.microsoft.com/office/2006/metadata/properties"/>
    <ds:schemaRef ds:uri="http://schemas.microsoft.com/office/infopath/2007/PartnerControls"/>
    <ds:schemaRef ds:uri="3c892bc3-6c64-4a5d-812a-2063c090feb7"/>
    <ds:schemaRef ds:uri="14d87ee8-dabd-4110-9a84-8bff7c3c900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LINEA 1 E 2</vt:lpstr>
      <vt:lpstr>LINEA 3 E 4</vt:lpstr>
      <vt:lpstr>MAIN DISTRIBUTION</vt:lpstr>
      <vt:lpstr>JB AND UNIT MACHINE</vt:lpstr>
      <vt:lpstr>TOTAL</vt:lpstr>
      <vt:lpstr>TOTAL!Oblast_tisku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 Costanzo</dc:creator>
  <cp:lastModifiedBy>Lucie Lukášová</cp:lastModifiedBy>
  <cp:lastPrinted>2025-10-01T06:54:40Z</cp:lastPrinted>
  <dcterms:created xsi:type="dcterms:W3CDTF">2015-06-05T18:19:34Z</dcterms:created>
  <dcterms:modified xsi:type="dcterms:W3CDTF">2025-12-10T13:56:08Z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0x010100FE8A20732C5766439DE611A14AD8CB07</vt:lpwstr>
  </property>
  <property fmtid="{D5CDD505-2E9C-101B-9397-08002B2CF9AE}" pid="3" name="MediaServiceImageTags">
    <vt:lpwstr/>
  </property>
</Properties>
</file>